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odzickiyad\Desktop\"/>
    </mc:Choice>
  </mc:AlternateContent>
  <bookViews>
    <workbookView xWindow="-120" yWindow="-120" windowWidth="19440" windowHeight="15000"/>
  </bookViews>
  <sheets>
    <sheet name="Анкета-заявление" sheetId="1" r:id="rId1"/>
  </sheets>
  <definedNames>
    <definedName name="_ftnref1" localSheetId="0">'Анкета-заявление'!$B$41</definedName>
    <definedName name="BANK">'Анкета-заявление'!$P$8</definedName>
    <definedName name="ben_dol1">'Анкета-заявление'!$L$56</definedName>
    <definedName name="ben_dol5">'Анкета-заявление'!$L$60</definedName>
    <definedName name="ben_fio1">'Анкета-заявление'!$D$56</definedName>
    <definedName name="ben_fio5">'Анкета-заявление'!$D$60</definedName>
    <definedName name="ben_vid1">'Анкета-заявление'!$J$56</definedName>
    <definedName name="ben_vid5">'Анкета-заявление'!$J$60</definedName>
    <definedName name="gb_dolj">'Анкета-заявление'!$J$39</definedName>
    <definedName name="gb_fio">'Анкета-заявление'!$J$40</definedName>
    <definedName name="gb_obr">'Анкета-заявление'!$J$41</definedName>
    <definedName name="name_eng">'Анкета-заявление'!$F$17</definedName>
    <definedName name="name_full">'Анкета-заявление'!$F$10</definedName>
    <definedName name="ruk_dolj">'Анкета-заявление'!$F$39</definedName>
    <definedName name="ruk_fio">'Анкета-заявление'!$F$40</definedName>
    <definedName name="ruk_obr">'Анкета-заявление'!$F$41</definedName>
    <definedName name="RukGlaBuhOne">'Анкета-заявление'!$Q$37</definedName>
    <definedName name="srok">'Анкета-заявление'!$I$75</definedName>
    <definedName name="t2b3">'Анкета-заявление'!$B$37</definedName>
    <definedName name="tabFiz">'Анкета-заявление'!$B$55</definedName>
    <definedName name="tabInfo">'Анкета-заявление'!$B$9</definedName>
    <definedName name="tabProchInfo">'Анкета-заявление'!$B$79</definedName>
    <definedName name="tabRukGb">'Анкета-заявление'!$B$38</definedName>
    <definedName name="tabSud">'Анкета-заявление'!#REF!</definedName>
    <definedName name="_xlnm.Print_Area" localSheetId="0">'Анкета-заявление'!$A$1:$O$134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8" i="1" l="1"/>
  <c r="B122" i="1"/>
  <c r="S120" i="1" l="1"/>
  <c r="R90" i="1"/>
  <c r="Q90" i="1"/>
  <c r="R89" i="1"/>
  <c r="Q89" i="1"/>
  <c r="R87" i="1"/>
  <c r="Q87" i="1"/>
  <c r="R86" i="1"/>
  <c r="Q86" i="1"/>
  <c r="T84" i="1"/>
  <c r="R83" i="1"/>
  <c r="Q83" i="1"/>
  <c r="R82" i="1"/>
  <c r="Q82" i="1"/>
  <c r="R81" i="1"/>
  <c r="Q81" i="1"/>
  <c r="R79" i="1"/>
  <c r="Q79" i="1"/>
  <c r="R77" i="1"/>
  <c r="Q77" i="1"/>
  <c r="P77" i="1"/>
  <c r="T76" i="1"/>
  <c r="S69" i="1"/>
  <c r="Q64" i="1"/>
  <c r="P64" i="1"/>
  <c r="Q63" i="1"/>
  <c r="P63" i="1"/>
  <c r="Q62" i="1"/>
  <c r="P62" i="1"/>
  <c r="Q61" i="1"/>
  <c r="P61" i="1"/>
  <c r="T60" i="1"/>
  <c r="Q60" i="1"/>
  <c r="P60" i="1"/>
  <c r="S58" i="1"/>
  <c r="R56" i="1"/>
  <c r="Q56" i="1"/>
  <c r="Q55" i="1"/>
  <c r="P55" i="1"/>
  <c r="U48" i="1"/>
  <c r="R46" i="1"/>
  <c r="Q46" i="1"/>
  <c r="R45" i="1"/>
  <c r="Q45" i="1"/>
  <c r="R44" i="1"/>
  <c r="Q44" i="1"/>
  <c r="R43" i="1"/>
  <c r="Q43" i="1"/>
  <c r="U41" i="1"/>
  <c r="V40" i="1"/>
  <c r="U40" i="1"/>
  <c r="R39" i="1"/>
  <c r="Q39" i="1"/>
  <c r="R37" i="1"/>
  <c r="Q37" i="1"/>
  <c r="P29" i="1"/>
  <c r="T28" i="1"/>
  <c r="P26" i="1"/>
  <c r="P25" i="1"/>
  <c r="T22" i="1"/>
  <c r="T20" i="1"/>
  <c r="P20" i="1"/>
  <c r="P19" i="1"/>
  <c r="S18" i="1"/>
  <c r="P17" i="1"/>
  <c r="S16" i="1"/>
  <c r="S15" i="1"/>
  <c r="V13" i="1"/>
  <c r="U13" i="1"/>
  <c r="T13" i="1"/>
  <c r="S13" i="1"/>
  <c r="R13" i="1"/>
  <c r="Q13" i="1"/>
  <c r="T11" i="1"/>
  <c r="R7" i="1"/>
  <c r="Q7" i="1"/>
  <c r="P7" i="1"/>
  <c r="P1" i="1"/>
  <c r="P8" i="1" l="1"/>
</calcChain>
</file>

<file path=xl/sharedStrings.xml><?xml version="1.0" encoding="utf-8"?>
<sst xmlns="http://schemas.openxmlformats.org/spreadsheetml/2006/main" count="208" uniqueCount="186">
  <si>
    <t>13,75</t>
  </si>
  <si>
    <t>12,75</t>
  </si>
  <si>
    <t>97</t>
  </si>
  <si>
    <t>48,38</t>
  </si>
  <si>
    <t>23,5</t>
  </si>
  <si>
    <t>10,63</t>
  </si>
  <si>
    <t>Дата:</t>
  </si>
  <si>
    <r>
      <rPr>
        <sz val="9"/>
        <color rgb="FF000000"/>
        <rFont val="Arial"/>
      </rPr>
      <t xml:space="preserve">1.Полное наименование c указанием организационно-правовой формы </t>
    </r>
    <r>
      <rPr>
        <sz val="8"/>
        <color rgb="FF000000"/>
        <rFont val="Arial"/>
      </rPr>
      <t>(заполняется в соответствии с Уставом)</t>
    </r>
  </si>
  <si>
    <t>1.1.Полное наименование c указанием организационно-правовой формы (заполняется в соответствии с Уставом)</t>
  </si>
  <si>
    <r>
      <rPr>
        <sz val="9"/>
        <color rgb="FF000000"/>
        <rFont val="Arial"/>
      </rPr>
      <t xml:space="preserve">2. Сокращенное наименование, на русском языке </t>
    </r>
    <r>
      <rPr>
        <sz val="8"/>
        <color rgb="FF000000"/>
        <rFont val="Arial"/>
      </rPr>
      <t>(заполняется в соответствии с Уставом)</t>
    </r>
  </si>
  <si>
    <t xml:space="preserve">1.1.Полное наименование c указанием организационно-правовой формы (заполняется в </t>
  </si>
  <si>
    <r>
      <rPr>
        <sz val="9"/>
        <color rgb="FF000000"/>
        <rFont val="Arial"/>
      </rPr>
      <t xml:space="preserve">3. Наименование на иностранном языке </t>
    </r>
    <r>
      <rPr>
        <sz val="8"/>
        <color rgb="FF000000"/>
        <rFont val="Arial"/>
      </rPr>
      <t>(полное и/или сокращенное (при наличии) заполняется в соответствии с Уставом)</t>
    </r>
  </si>
  <si>
    <t>3. Наименование на иностранном языке (полное и/или сокращенное (при наличии) заполняется в соо</t>
  </si>
  <si>
    <t>4. Организационно-правовая форма</t>
  </si>
  <si>
    <t>3. Наименование на иностранном языке (п</t>
  </si>
  <si>
    <t>5. Сведения о государственной регистрации ОГРН (*,**)</t>
  </si>
  <si>
    <t>(*) основной государственный регистрационный номер согласно Свидетельству о государственной регистрации юридического лица (Свидетельству о внесении записи в единый государственный реестр юридических лиц о юридическом лице, зарегистрированном до 1 июля 2002 года) - для резидента</t>
  </si>
  <si>
    <t>(**) номер свидетельства об аккредитации филиала либо представительства иностранного юридического лица, выданного федеральным органом исполнительной власти, уполномоченным Правительством Российской Федерации на аккредитацию филиалов, представительств иностранных юридических лиц, в случае отсутствия такого свидетельства - регистрационный номер юридического лица по месту учреждения и регистрации - для нерезидента</t>
  </si>
  <si>
    <t>6. ИНН (***)</t>
  </si>
  <si>
    <t>7. КПП</t>
  </si>
  <si>
    <t>(***) Идентификационный номер налогоплательщика - для резидента; идентификационный номер налогоплательщика или код иностранной организации, присвоенный до 24 декабря 2010 года, либо идентификационный номер налогоплательщика, присвоенный после 24 декабря 2010 года, - для нерезидента.</t>
  </si>
  <si>
    <t>8. ОКПО</t>
  </si>
  <si>
    <t>9. ОКАТО</t>
  </si>
  <si>
    <t>10. ОКВЭД</t>
  </si>
  <si>
    <t>11. Банковские реквизиты</t>
  </si>
  <si>
    <t>b) корр.счет</t>
  </si>
  <si>
    <t>c) банк</t>
  </si>
  <si>
    <t>d) БИК</t>
  </si>
  <si>
    <r>
      <rPr>
        <sz val="9"/>
        <color rgb="FF000000"/>
        <rFont val="Arial"/>
      </rPr>
      <t xml:space="preserve">12. Место государственной регистрации </t>
    </r>
    <r>
      <rPr>
        <sz val="8"/>
        <color rgb="FF000000"/>
        <rFont val="Arial"/>
      </rPr>
      <t>(с указанием области, города, населённого пункта и т.п.)</t>
    </r>
  </si>
  <si>
    <t>Место государственной регистрации (с указанием области,</t>
  </si>
  <si>
    <t>13. Адрес фактического  местонахождения</t>
  </si>
  <si>
    <t>Адрес юридического лица (ЕГРЮЛ)</t>
  </si>
  <si>
    <t>14. Телефон</t>
  </si>
  <si>
    <t>15. факс</t>
  </si>
  <si>
    <t>16. WEB-сайт</t>
  </si>
  <si>
    <t>17. E-mail</t>
  </si>
  <si>
    <t>18. ФИО контактного лица</t>
  </si>
  <si>
    <t>19. Должность</t>
  </si>
  <si>
    <t>20. Телефон</t>
  </si>
  <si>
    <t>доб.</t>
  </si>
  <si>
    <t>21. E-mail</t>
  </si>
  <si>
    <t>22.Сведения о лицензиях на право осуществления деятельности, подлежащей лицензированию.</t>
  </si>
  <si>
    <t>Номер лицензии</t>
  </si>
  <si>
    <t>Организация выдавшая</t>
  </si>
  <si>
    <t>Дата выдачи</t>
  </si>
  <si>
    <t>Срок действия</t>
  </si>
  <si>
    <t>2. Данные о составе органов управления юридического лица / данные индивидуального предпринимателя</t>
  </si>
  <si>
    <t>1. Руководитель юридического лица исполняет обязанности Главного бухгалтера?</t>
  </si>
  <si>
    <t>Да</t>
  </si>
  <si>
    <t>Наименование</t>
  </si>
  <si>
    <t>Руководитель юридического лица/ ИП</t>
  </si>
  <si>
    <t>Главный бухгалтер</t>
  </si>
  <si>
    <t>2. Должность (согласно уставу, приказу,  только для юр.лица)</t>
  </si>
  <si>
    <t>Должность (согласно уставу, приказу)</t>
  </si>
  <si>
    <t>3. Наименование, дата выдачи, срок действия, номер документа, подтверждающего наличие у лица полномочий представителя клиента</t>
  </si>
  <si>
    <t>Наименование, дата выдачи, срок действия, номер документа, подтверждающего наличие у лица полномочий представите</t>
  </si>
  <si>
    <t>4. ФИО полностью / ИНН</t>
  </si>
  <si>
    <t>Паспортные данные (серия, номер, код подразделе</t>
  </si>
  <si>
    <t>5. Вид документа удостоверяющего личность</t>
  </si>
  <si>
    <t>a)</t>
  </si>
  <si>
    <t>серия номер</t>
  </si>
  <si>
    <t>b)</t>
  </si>
  <si>
    <t>кем выдан</t>
  </si>
  <si>
    <t>c)</t>
  </si>
  <si>
    <t>когда выдан</t>
  </si>
  <si>
    <t>d)</t>
  </si>
  <si>
    <t>код подразделения</t>
  </si>
  <si>
    <t>6. Дата рождения</t>
  </si>
  <si>
    <t>7. Место рождения</t>
  </si>
  <si>
    <t>кефукефыукфыукфыукфыукфыукфыукфыукфыукфыукфыукфыукфыукфыукфыукфыук</t>
  </si>
  <si>
    <t>8. Адрес регистрации, адрес проживания</t>
  </si>
  <si>
    <t>9. Лицо или его ближайшие родственники не являются публичными должностными лицами или их представителями</t>
  </si>
  <si>
    <t>10. Лицо не контролируется другим физическим лицом (бенефициарным владельцем)</t>
  </si>
  <si>
    <t>11. Гражданство</t>
  </si>
  <si>
    <t>3. Сведения о физических лицах – участниках/акционерах организации/ бенефициарных владельцах /членах органов управления</t>
  </si>
  <si>
    <t>аяваряваррррррррррррррррррррррррррррряварарарарарарарарарарарарарарарар</t>
  </si>
  <si>
    <t>Бенефициарный владелец - физическое лицо, которое в конечном счете прямо или косвенно (через третьих лиц) владеет (имеет преобладающее участие более 25 процентов в капитале) клиентом - юридическим лицом либо имеет возможность контролировать действия клиента.</t>
  </si>
  <si>
    <t>яварррррррррррррррррррррррррррррррррррррррррряварррррррррррррррррррррр</t>
  </si>
  <si>
    <t>№</t>
  </si>
  <si>
    <t>ФИО полностью</t>
  </si>
  <si>
    <t>Категория</t>
  </si>
  <si>
    <t>ИНН, дата, место рождения, паспортные данные, адрес регистрации, адрес проживания,гражданство</t>
  </si>
  <si>
    <t>Является ли ПДЛ?</t>
  </si>
  <si>
    <t>Состоит ли в родстве с гражданами, являющимися ПДЛ?</t>
  </si>
  <si>
    <t>Наличие статуса иностранного резидента (если "да", укажите, пожалуйста какой страны)</t>
  </si>
  <si>
    <t>Доля в уставном капитале, %</t>
  </si>
  <si>
    <t>Срок работы в организации-заемщике в занимаемой до10.</t>
  </si>
  <si>
    <t xml:space="preserve">5. Сведения о физических лицах – участниках/акционерах организации/ бенефициарных владельцах /членах органов управления Бенефициарный </t>
  </si>
  <si>
    <t>пеппппппппппппппппппппппппппffffffffff</t>
  </si>
  <si>
    <t>Бенефициарный владелец</t>
  </si>
  <si>
    <t>3* Состоит ли в родстве с гражданами, являющимися ПДЛ?3* Состоит ли в родстве с гражданами, являющимися ПДЛ?</t>
  </si>
  <si>
    <t>4. Сведения о юридических лицах – участниках/акционерах организации (*)</t>
  </si>
  <si>
    <t>Полное наименование</t>
  </si>
  <si>
    <t>Род деятельности</t>
  </si>
  <si>
    <t>ИНН/КПП</t>
  </si>
  <si>
    <t>Структура органов управления (ЕИО)</t>
  </si>
  <si>
    <t>Персональный состав органов управления (ФИО, доля в уставном капитале)</t>
  </si>
  <si>
    <t>1. Структура органов органов управленияуправления</t>
  </si>
  <si>
    <t>2. Персональный состав органов управления (ФИО, доля в уставном капитале)органов управления</t>
  </si>
  <si>
    <t>5. Численность работников</t>
  </si>
  <si>
    <t xml:space="preserve">1. По штатному расписанию: </t>
  </si>
  <si>
    <t>Средний ФОТ</t>
  </si>
  <si>
    <t xml:space="preserve">2. По совместительству: </t>
  </si>
  <si>
    <t xml:space="preserve">3. Всего: </t>
  </si>
  <si>
    <t>4. Среднесписочная численность работающих в организации (по данным управленческой отчетности.)</t>
  </si>
  <si>
    <t>=Среднесписочная численность работающих в организации (по</t>
  </si>
  <si>
    <t>6. Сведения о деловой репутации</t>
  </si>
  <si>
    <t>1. Опыт работы в указанной отрасли, количество лет (цифрами)</t>
  </si>
  <si>
    <t>2. Как вы оцениваете финансовое состояние Вашей организации:</t>
  </si>
  <si>
    <t>Как вы оцениваете финансовое состояние Вашей организации (хорошее/среднее/плохое):</t>
  </si>
  <si>
    <t>1</t>
  </si>
  <si>
    <t>2</t>
  </si>
  <si>
    <t>4</t>
  </si>
  <si>
    <t xml:space="preserve">1 </t>
  </si>
  <si>
    <t>Зависимость от аффилированных лиц</t>
  </si>
  <si>
    <t>Цель установления и предполагаемый характер деловых отношений с Банком</t>
  </si>
  <si>
    <t>3</t>
  </si>
  <si>
    <t xml:space="preserve">долгосрочный: </t>
  </si>
  <si>
    <t>краткосрочный:</t>
  </si>
  <si>
    <t>5</t>
  </si>
  <si>
    <t>6</t>
  </si>
  <si>
    <t>иное (указать виды услуг, продукт):</t>
  </si>
  <si>
    <t>7</t>
  </si>
  <si>
    <t>Источники происхождения собственных денежных средств</t>
  </si>
  <si>
    <t>фываппфвп</t>
  </si>
  <si>
    <t>фываппфв</t>
  </si>
  <si>
    <t>Сведения о наличии (отсутствии) у клиента выгодоприобретателей (1*)</t>
  </si>
  <si>
    <t>клиент действует к своей выгоде</t>
  </si>
  <si>
    <t>клиент действует к выгоде другого лица</t>
  </si>
  <si>
    <t>сумма  по картотеке, тыс. руб.</t>
  </si>
  <si>
    <t>Отсутствует просроченная дебиторская и/или кредиторская задолженность, просроченные собственные векселя длительностью свыше 3-х мес. в размере более 25% от общего объема соответствующей задолженности</t>
  </si>
  <si>
    <t>сумма просроченной кредиторской задолженности, тыс. руб.</t>
  </si>
  <si>
    <t>сумма просроченной дебиторской задолженности, тыс. руб.</t>
  </si>
  <si>
    <t>8</t>
  </si>
  <si>
    <t>9</t>
  </si>
  <si>
    <t>Отсутствует очередь распоряжений к банковским счетам длительностью свыше 7 календарных дней (за исключением распоряжений, ожидающих акцепта для оплаты или разрешения на проведение операций) за последние 180 дней до первого числа месяца, предшествующего подаче заявки в Банк</t>
  </si>
  <si>
    <t>10</t>
  </si>
  <si>
    <t>При проведении данной сделки выгодоприобретатель отсутствует (если присутствует, то необходимо представить дополнительные сведения по выгодоприобетателю по дополнительной форме Банка)</t>
  </si>
  <si>
    <t>Система налогообложения</t>
  </si>
  <si>
    <t>Гарантируем, что находимся по заявленному фактическому адресу.</t>
  </si>
  <si>
    <t>1* Сведения о наличии (отсутствии) у клиента выгодоприобретателей - лиц, к выгоде которых действует клиент (на основании агентского договора, договоров поручения, комиссии, доверительного управления) при проведении банковских операций и др. сделок</t>
  </si>
  <si>
    <t>Сведения о наличии (отсутствии) у клиента выгодоприобретателей - лиц, к выгоде которых действует клиент (на основании агентского договора, договоров поручения, комиссии, доверительного управления) при проведении банковских операций и др. Сделок</t>
  </si>
  <si>
    <t>1.1</t>
  </si>
  <si>
    <t>1.2</t>
  </si>
  <si>
    <t>Код субъекта кредитной истории (необходимо заполнить, если присвоен код субъекта кредитной истории. Если нет – возможно придумать и внести в данное поле (код может состоять от 4 до 15 цифр и/или букв русского и/или латинского алфавита).</t>
  </si>
  <si>
    <t>15. Согласия  и заявления</t>
  </si>
  <si>
    <t>Согласие налогоплательщика на признание сведений, составляющих налоговую тайну общедоступными</t>
  </si>
  <si>
    <t xml:space="preserve">Присоединение к электронному документообороту </t>
  </si>
  <si>
    <t>(подпись)</t>
  </si>
  <si>
    <t>(Ф.И.О.)</t>
  </si>
  <si>
    <t>Отсутствует просроченная задолженность по всем погашенным и действующим кредитам за последние 180 дней (просрочка свыше 29 календарных дней)</t>
  </si>
  <si>
    <t>Отсутствует просроченная задолженность перед работниками по заработной плате (более 1 ФОТ в течение 30 дней и более)</t>
  </si>
  <si>
    <t>Анкета-заявление клиента на факторинговое обслуживание</t>
  </si>
  <si>
    <t>12. Код субъекта кредитной истории</t>
  </si>
  <si>
    <t>Срок отсрочки по договору поставки, календарных дней</t>
  </si>
  <si>
    <t>1.3</t>
  </si>
  <si>
    <t>1.4</t>
  </si>
  <si>
    <t>Лимит финансирования, руб.</t>
  </si>
  <si>
    <t>Контакты для верификации, ФИО, телефон, электронная почта</t>
  </si>
  <si>
    <t>2.1</t>
  </si>
  <si>
    <t>2.2</t>
  </si>
  <si>
    <t>2.3</t>
  </si>
  <si>
    <t>2.4</t>
  </si>
  <si>
    <t>3.1</t>
  </si>
  <si>
    <t>3.2</t>
  </si>
  <si>
    <t>3.3</t>
  </si>
  <si>
    <t>3.4</t>
  </si>
  <si>
    <t xml:space="preserve">факторинговое финансирование: </t>
  </si>
  <si>
    <t>1. Общие сведения о клиенте-поставщике</t>
  </si>
  <si>
    <t>Доля в Уставном капитале Клиента , %</t>
  </si>
  <si>
    <t>Отсутствует текущая картотека неоплаченных расчетных документов к банковским счетам Клиента сроком свыше 5 рабочих дней</t>
  </si>
  <si>
    <t>На основании подпункта 1 пункта 1 статьи 102 Налогового кодекса Российской Федерации обязуюсь, в случае поступления соответствующего запроса от АО «МОСКОМБАНК», незамедлительно направить налоговому органу согласие Клиента на признание сведений, составляющих налоговую тайну общедоступными для целей предоставления указанных сведений Банку России.</t>
  </si>
  <si>
    <t>a) расч. счет</t>
  </si>
  <si>
    <t>Заявляю о присоединении Клиента к "Правилам юридически значимого электронного документооборота  в АО «МОСКОМБАНК»  в полном объеме и без каких-либо изъятий. Актуальная версия указанных правил размещена на сайте АО «МОСКОМБАНК» по адресу: москомбанк.рф (https://www.moscombank.ru).</t>
  </si>
  <si>
    <t>ИНН Дебитора № 1</t>
  </si>
  <si>
    <t>Наименование Дебитора</t>
  </si>
  <si>
    <t>ИНН Дебитора № 2</t>
  </si>
  <si>
    <t>ИНН Дебитора № 3</t>
  </si>
  <si>
    <t>должен быть обязательно указан, если есть.</t>
  </si>
  <si>
    <t>указание сведений о лицензиях является обязательным, если организация занимается лицензируемыми видами деятельности</t>
  </si>
  <si>
    <t>7. Прочая информация</t>
  </si>
  <si>
    <t>8. Подтверждения</t>
  </si>
  <si>
    <t>9. Заявление о предоставлении факторингового финансирования</t>
  </si>
  <si>
    <t>ООО "Клиент"</t>
  </si>
  <si>
    <t>Генеральный директор</t>
  </si>
  <si>
    <t>Иванов Иван Иванович/ИНН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</si>
</sst>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rgb="FF000000"/>
      <name val="Calibri"/>
    </font>
    <font>
      <sz val="9"/>
      <color rgb="FF000000"/>
      <name val="Arial"/>
    </font>
    <font>
      <b/>
      <sz val="9"/>
      <color rgb="FF000000"/>
      <name val="Arial"/>
    </font>
    <font>
      <b/>
      <i/>
      <sz val="9"/>
      <color rgb="FF000000"/>
      <name val="Arial"/>
    </font>
    <font>
      <sz val="7"/>
      <color rgb="FF000000"/>
      <name val="Arial"/>
    </font>
    <font>
      <sz val="7.2"/>
      <color rgb="FF000000"/>
      <name val="Arial"/>
    </font>
    <font>
      <sz val="11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3"/>
      <color rgb="FF000000"/>
      <name val="Arial"/>
    </font>
    <font>
      <sz val="9"/>
      <color rgb="FFC00000"/>
      <name val="Arial"/>
    </font>
    <font>
      <u/>
      <sz val="12"/>
      <color rgb="FF0000FF"/>
      <name val="Calibri"/>
    </font>
    <font>
      <b/>
      <sz val="14"/>
      <color rgb="FF000000"/>
      <name val="Arial Cy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charset val="204"/>
    </font>
    <font>
      <u/>
      <sz val="12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BFBFC"/>
      </patternFill>
    </fill>
    <fill>
      <patternFill patternType="solid">
        <fgColor rgb="FFFBFBF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FFFFF"/>
        <bgColor rgb="FFD9D9D9"/>
      </patternFill>
    </fill>
    <fill>
      <patternFill patternType="solid">
        <fgColor rgb="FFD9D9D9"/>
        <bgColor rgb="FFFFC7CE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  <bgColor rgb="FFFFC7CE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tted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2" borderId="0" xfId="0" applyFill="1"/>
    <xf numFmtId="49" fontId="1" fillId="2" borderId="3" xfId="0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49" xfId="0" applyFont="1" applyFill="1" applyBorder="1" applyAlignment="1" applyProtection="1">
      <alignment vertical="center" wrapText="1"/>
      <protection locked="0"/>
    </xf>
    <xf numFmtId="0" fontId="7" fillId="2" borderId="27" xfId="0" applyFont="1" applyFill="1" applyBorder="1" applyAlignment="1" applyProtection="1">
      <alignment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</xf>
    <xf numFmtId="49" fontId="1" fillId="3" borderId="0" xfId="0" applyNumberFormat="1" applyFont="1" applyFill="1" applyAlignment="1" applyProtection="1">
      <alignment horizontal="center" vertical="center"/>
    </xf>
    <xf numFmtId="49" fontId="2" fillId="3" borderId="0" xfId="0" applyNumberFormat="1" applyFont="1" applyFill="1" applyAlignment="1" applyProtection="1">
      <alignment horizontal="center" vertical="center"/>
    </xf>
    <xf numFmtId="49" fontId="1" fillId="4" borderId="0" xfId="0" applyNumberFormat="1" applyFont="1" applyFill="1" applyAlignment="1" applyProtection="1">
      <alignment vertical="center" wrapText="1"/>
    </xf>
    <xf numFmtId="49" fontId="1" fillId="3" borderId="0" xfId="0" applyNumberFormat="1" applyFont="1" applyFill="1" applyAlignment="1" applyProtection="1">
      <alignment vertical="center"/>
    </xf>
    <xf numFmtId="0" fontId="0" fillId="2" borderId="0" xfId="0" applyFill="1" applyProtection="1"/>
    <xf numFmtId="0" fontId="1" fillId="3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vertical="center" wrapText="1"/>
    </xf>
    <xf numFmtId="49" fontId="3" fillId="3" borderId="0" xfId="0" applyNumberFormat="1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center" wrapText="1"/>
    </xf>
    <xf numFmtId="0" fontId="1" fillId="5" borderId="2" xfId="0" applyFont="1" applyFill="1" applyBorder="1" applyAlignment="1" applyProtection="1">
      <alignment horizontal="right" vertical="center" wrapText="1"/>
    </xf>
    <xf numFmtId="49" fontId="1" fillId="5" borderId="4" xfId="0" applyNumberFormat="1" applyFont="1" applyFill="1" applyBorder="1" applyAlignment="1" applyProtection="1">
      <alignment horizontal="right" vertical="center" wrapText="1"/>
    </xf>
    <xf numFmtId="49" fontId="1" fillId="5" borderId="2" xfId="0" applyNumberFormat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 wrapText="1"/>
    </xf>
    <xf numFmtId="0" fontId="6" fillId="3" borderId="0" xfId="0" applyFont="1" applyFill="1" applyAlignment="1" applyProtection="1">
      <alignment vertical="center" wrapText="1"/>
    </xf>
    <xf numFmtId="49" fontId="7" fillId="5" borderId="6" xfId="0" applyNumberFormat="1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49" fontId="7" fillId="5" borderId="9" xfId="0" applyNumberFormat="1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49" fontId="2" fillId="3" borderId="0" xfId="0" applyNumberFormat="1" applyFont="1" applyFill="1" applyAlignment="1" applyProtection="1">
      <alignment vertical="center" wrapText="1"/>
    </xf>
    <xf numFmtId="49" fontId="7" fillId="3" borderId="0" xfId="0" applyNumberFormat="1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49" fontId="8" fillId="3" borderId="0" xfId="0" applyNumberFormat="1" applyFont="1" applyFill="1" applyAlignment="1" applyProtection="1">
      <alignment vertical="center" wrapText="1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0" fillId="2" borderId="55" xfId="0" applyFill="1" applyBorder="1" applyProtection="1"/>
    <xf numFmtId="49" fontId="1" fillId="4" borderId="55" xfId="0" applyNumberFormat="1" applyFont="1" applyFill="1" applyBorder="1" applyAlignment="1" applyProtection="1">
      <alignment vertical="center" wrapText="1"/>
    </xf>
    <xf numFmtId="49" fontId="1" fillId="5" borderId="6" xfId="0" applyNumberFormat="1" applyFont="1" applyFill="1" applyBorder="1" applyAlignment="1" applyProtection="1">
      <alignment horizontal="center" vertical="center" wrapText="1"/>
    </xf>
    <xf numFmtId="49" fontId="1" fillId="5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Alignment="1" applyProtection="1">
      <alignment horizontal="left" vertical="center" wrapText="1"/>
    </xf>
    <xf numFmtId="49" fontId="1" fillId="5" borderId="16" xfId="0" applyNumberFormat="1" applyFont="1" applyFill="1" applyBorder="1" applyAlignment="1" applyProtection="1">
      <alignment horizontal="center" vertical="center" wrapText="1"/>
    </xf>
    <xf numFmtId="49" fontId="9" fillId="3" borderId="0" xfId="0" applyNumberFormat="1" applyFont="1" applyFill="1" applyAlignment="1" applyProtection="1">
      <alignment vertical="center" wrapText="1"/>
    </xf>
    <xf numFmtId="49" fontId="1" fillId="5" borderId="23" xfId="0" applyNumberFormat="1" applyFont="1" applyFill="1" applyBorder="1" applyAlignment="1" applyProtection="1">
      <alignment horizontal="center" vertical="center" wrapText="1"/>
    </xf>
    <xf numFmtId="49" fontId="1" fillId="5" borderId="19" xfId="0" applyNumberFormat="1" applyFont="1" applyFill="1" applyBorder="1" applyAlignment="1" applyProtection="1">
      <alignment horizontal="center" vertical="center" wrapText="1"/>
    </xf>
    <xf numFmtId="49" fontId="1" fillId="5" borderId="24" xfId="0" applyNumberFormat="1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Alignment="1" applyProtection="1">
      <alignment vertical="center" wrapText="1"/>
    </xf>
    <xf numFmtId="49" fontId="1" fillId="6" borderId="0" xfId="0" applyNumberFormat="1" applyFont="1" applyFill="1" applyAlignment="1" applyProtection="1">
      <alignment vertical="center" wrapText="1"/>
    </xf>
    <xf numFmtId="0" fontId="7" fillId="6" borderId="0" xfId="0" applyFont="1" applyFill="1" applyAlignment="1" applyProtection="1">
      <alignment vertical="center" wrapText="1"/>
    </xf>
    <xf numFmtId="49" fontId="1" fillId="6" borderId="0" xfId="0" applyNumberFormat="1" applyFont="1" applyFill="1" applyAlignment="1" applyProtection="1">
      <alignment vertical="center"/>
    </xf>
    <xf numFmtId="49" fontId="1" fillId="4" borderId="0" xfId="0" applyNumberFormat="1" applyFont="1" applyFill="1" applyAlignment="1" applyProtection="1">
      <alignment horizontal="left" vertical="center" wrapText="1"/>
    </xf>
    <xf numFmtId="49" fontId="1" fillId="4" borderId="0" xfId="0" applyNumberFormat="1" applyFont="1" applyFill="1" applyAlignment="1" applyProtection="1">
      <alignment vertical="center" wrapText="1"/>
    </xf>
    <xf numFmtId="49" fontId="1" fillId="8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8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56" xfId="0" applyNumberFormat="1" applyFont="1" applyFill="1" applyBorder="1" applyAlignment="1" applyProtection="1">
      <alignment horizontal="center" vertical="center" wrapText="1"/>
    </xf>
    <xf numFmtId="49" fontId="14" fillId="5" borderId="61" xfId="0" applyNumberFormat="1" applyFont="1" applyFill="1" applyBorder="1" applyAlignment="1" applyProtection="1">
      <alignment horizontal="center" vertical="center" wrapText="1"/>
    </xf>
    <xf numFmtId="49" fontId="14" fillId="5" borderId="63" xfId="0" applyNumberFormat="1" applyFont="1" applyFill="1" applyBorder="1" applyAlignment="1" applyProtection="1">
      <alignment horizontal="center" vertical="center" wrapText="1"/>
    </xf>
    <xf numFmtId="49" fontId="1" fillId="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left" vertical="center" wrapText="1"/>
    </xf>
    <xf numFmtId="49" fontId="1" fillId="4" borderId="0" xfId="0" applyNumberFormat="1" applyFont="1" applyFill="1" applyAlignment="1" applyProtection="1">
      <alignment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1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52" xfId="0" applyFont="1" applyFill="1" applyBorder="1" applyAlignment="1" applyProtection="1">
      <alignment horizontal="left" vertical="center" wrapText="1"/>
    </xf>
    <xf numFmtId="49" fontId="1" fillId="10" borderId="15" xfId="0" applyNumberFormat="1" applyFont="1" applyFill="1" applyBorder="1" applyAlignment="1" applyProtection="1">
      <alignment horizontal="left" vertical="center" wrapText="1"/>
    </xf>
    <xf numFmtId="49" fontId="1" fillId="10" borderId="28" xfId="0" applyNumberFormat="1" applyFont="1" applyFill="1" applyBorder="1" applyAlignment="1" applyProtection="1">
      <alignment horizontal="left" vertical="center" wrapText="1"/>
    </xf>
    <xf numFmtId="49" fontId="1" fillId="8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</xf>
    <xf numFmtId="49" fontId="1" fillId="5" borderId="12" xfId="0" applyNumberFormat="1" applyFont="1" applyFill="1" applyBorder="1" applyAlignment="1" applyProtection="1">
      <alignment horizontal="left" vertical="center" wrapText="1"/>
    </xf>
    <xf numFmtId="49" fontId="1" fillId="5" borderId="13" xfId="0" applyNumberFormat="1" applyFont="1" applyFill="1" applyBorder="1" applyAlignment="1" applyProtection="1">
      <alignment horizontal="left" vertical="center" wrapText="1"/>
    </xf>
    <xf numFmtId="49" fontId="1" fillId="5" borderId="10" xfId="0" applyNumberFormat="1" applyFont="1" applyFill="1" applyBorder="1" applyAlignment="1" applyProtection="1">
      <alignment vertical="center" wrapText="1"/>
    </xf>
    <xf numFmtId="49" fontId="1" fillId="5" borderId="12" xfId="0" applyNumberFormat="1" applyFont="1" applyFill="1" applyBorder="1" applyAlignment="1" applyProtection="1">
      <alignment vertical="center" wrapText="1"/>
    </xf>
    <xf numFmtId="49" fontId="1" fillId="5" borderId="13" xfId="0" applyNumberFormat="1" applyFont="1" applyFill="1" applyBorder="1" applyAlignment="1" applyProtection="1">
      <alignment vertical="center" wrapText="1"/>
    </xf>
    <xf numFmtId="49" fontId="1" fillId="5" borderId="10" xfId="0" applyNumberFormat="1" applyFont="1" applyFill="1" applyBorder="1" applyAlignment="1" applyProtection="1">
      <alignment horizontal="right" vertical="center" wrapText="1"/>
    </xf>
    <xf numFmtId="49" fontId="1" fillId="5" borderId="12" xfId="0" applyNumberFormat="1" applyFont="1" applyFill="1" applyBorder="1" applyAlignment="1" applyProtection="1">
      <alignment horizontal="right" vertical="center" wrapText="1"/>
    </xf>
    <xf numFmtId="49" fontId="1" fillId="5" borderId="13" xfId="0" applyNumberFormat="1" applyFont="1" applyFill="1" applyBorder="1" applyAlignment="1" applyProtection="1">
      <alignment horizontal="right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49" fontId="14" fillId="5" borderId="8" xfId="0" applyNumberFormat="1" applyFont="1" applyFill="1" applyBorder="1" applyAlignment="1" applyProtection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left" vertical="center" wrapText="1"/>
    </xf>
    <xf numFmtId="49" fontId="1" fillId="5" borderId="7" xfId="0" applyNumberFormat="1" applyFont="1" applyFill="1" applyBorder="1" applyAlignment="1" applyProtection="1">
      <alignment horizontal="left" vertical="center" wrapText="1"/>
    </xf>
    <xf numFmtId="49" fontId="1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right" vertical="center" wrapText="1"/>
    </xf>
    <xf numFmtId="0" fontId="1" fillId="4" borderId="0" xfId="0" applyFont="1" applyFill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center" vertical="center"/>
    </xf>
    <xf numFmtId="14" fontId="1" fillId="2" borderId="53" xfId="0" applyNumberFormat="1" applyFont="1" applyFill="1" applyBorder="1" applyAlignment="1" applyProtection="1">
      <alignment horizontal="center"/>
      <protection locked="0"/>
    </xf>
    <xf numFmtId="49" fontId="13" fillId="4" borderId="18" xfId="0" applyNumberFormat="1" applyFont="1" applyFill="1" applyBorder="1" applyAlignment="1" applyProtection="1">
      <alignment horizontal="left" vertical="center" wrapText="1"/>
    </xf>
    <xf numFmtId="49" fontId="2" fillId="4" borderId="18" xfId="0" applyNumberFormat="1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2" borderId="51" xfId="0" applyFont="1" applyFill="1" applyBorder="1" applyAlignment="1" applyProtection="1">
      <alignment horizontal="left" vertical="center" wrapText="1"/>
      <protection locked="0"/>
    </xf>
    <xf numFmtId="0" fontId="1" fillId="5" borderId="46" xfId="0" applyFont="1" applyFill="1" applyBorder="1" applyAlignment="1" applyProtection="1">
      <alignment horizontal="left" vertical="center" wrapText="1"/>
    </xf>
    <xf numFmtId="49" fontId="1" fillId="10" borderId="54" xfId="0" applyNumberFormat="1" applyFont="1" applyFill="1" applyBorder="1" applyAlignment="1" applyProtection="1">
      <alignment horizontal="left" vertical="center" wrapText="1"/>
    </xf>
    <xf numFmtId="49" fontId="1" fillId="10" borderId="3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horizontal="right" vertical="center" wrapText="1"/>
    </xf>
    <xf numFmtId="49" fontId="1" fillId="5" borderId="5" xfId="0" applyNumberFormat="1" applyFont="1" applyFill="1" applyBorder="1" applyAlignment="1" applyProtection="1">
      <alignment horizontal="left" vertical="center" wrapText="1"/>
    </xf>
    <xf numFmtId="49" fontId="1" fillId="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right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left" vertical="center" wrapText="1"/>
      <protection locked="0"/>
    </xf>
    <xf numFmtId="49" fontId="2" fillId="4" borderId="21" xfId="0" applyNumberFormat="1" applyFont="1" applyFill="1" applyBorder="1" applyAlignment="1" applyProtection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11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5" borderId="15" xfId="0" applyFont="1" applyFill="1" applyBorder="1" applyAlignment="1" applyProtection="1">
      <alignment horizontal="left" vertical="center" wrapText="1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49" xfId="0" applyFont="1" applyFill="1" applyBorder="1" applyAlignment="1" applyProtection="1">
      <alignment horizontal="left" vertical="center" wrapText="1"/>
      <protection locked="0"/>
    </xf>
    <xf numFmtId="49" fontId="1" fillId="5" borderId="19" xfId="0" applyNumberFormat="1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vertical="center" wrapText="1"/>
    </xf>
    <xf numFmtId="0" fontId="0" fillId="2" borderId="25" xfId="0" applyFill="1" applyBorder="1" applyAlignment="1" applyProtection="1">
      <alignment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49" fontId="1" fillId="5" borderId="10" xfId="0" applyNumberFormat="1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49" fontId="1" fillId="5" borderId="5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49" fontId="7" fillId="5" borderId="5" xfId="0" applyNumberFormat="1" applyFont="1" applyFill="1" applyBorder="1" applyAlignment="1" applyProtection="1">
      <alignment horizontal="left" vertical="center" wrapText="1"/>
    </xf>
    <xf numFmtId="1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9" fontId="1" fillId="5" borderId="5" xfId="0" applyNumberFormat="1" applyFont="1" applyFill="1" applyBorder="1" applyAlignment="1" applyProtection="1">
      <alignment horizontal="right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left" vertical="center" wrapText="1"/>
    </xf>
    <xf numFmtId="49" fontId="7" fillId="5" borderId="45" xfId="0" applyNumberFormat="1" applyFont="1" applyFill="1" applyBorder="1" applyAlignment="1" applyProtection="1">
      <alignment horizontal="center" vertical="center" wrapText="1"/>
    </xf>
    <xf numFmtId="49" fontId="7" fillId="5" borderId="4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9" fontId="1" fillId="5" borderId="46" xfId="0" applyNumberFormat="1" applyFont="1" applyFill="1" applyBorder="1" applyAlignment="1" applyProtection="1">
      <alignment horizontal="left" vertical="center" wrapText="1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/>
    </xf>
    <xf numFmtId="0" fontId="15" fillId="5" borderId="14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49" fontId="1" fillId="5" borderId="42" xfId="0" applyNumberFormat="1" applyFont="1" applyFill="1" applyBorder="1" applyAlignment="1" applyProtection="1">
      <alignment horizontal="left" vertical="center" wrapText="1"/>
    </xf>
    <xf numFmtId="0" fontId="7" fillId="11" borderId="28" xfId="0" applyFont="1" applyFill="1" applyBorder="1" applyAlignment="1" applyProtection="1">
      <alignment horizontal="left" vertical="center" wrapText="1"/>
    </xf>
    <xf numFmtId="0" fontId="0" fillId="2" borderId="28" xfId="0" applyFill="1" applyBorder="1" applyProtection="1"/>
    <xf numFmtId="0" fontId="0" fillId="2" borderId="3" xfId="0" applyFill="1" applyBorder="1" applyProtection="1"/>
    <xf numFmtId="49" fontId="1" fillId="5" borderId="6" xfId="0" applyNumberFormat="1" applyFont="1" applyFill="1" applyBorder="1" applyAlignment="1" applyProtection="1">
      <alignment vertical="center" wrapText="1"/>
    </xf>
    <xf numFmtId="49" fontId="1" fillId="4" borderId="40" xfId="0" applyNumberFormat="1" applyFont="1" applyFill="1" applyBorder="1" applyAlignment="1" applyProtection="1">
      <alignment vertical="center" wrapText="1"/>
      <protection locked="0"/>
    </xf>
    <xf numFmtId="49" fontId="1" fillId="4" borderId="18" xfId="0" applyNumberFormat="1" applyFont="1" applyFill="1" applyBorder="1" applyAlignment="1" applyProtection="1">
      <alignment vertical="center" wrapText="1"/>
      <protection locked="0"/>
    </xf>
    <xf numFmtId="49" fontId="1" fillId="4" borderId="41" xfId="0" applyNumberFormat="1" applyFont="1" applyFill="1" applyBorder="1" applyAlignment="1" applyProtection="1">
      <alignment vertical="center" wrapText="1"/>
      <protection locked="0"/>
    </xf>
    <xf numFmtId="0" fontId="1" fillId="8" borderId="3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</xf>
    <xf numFmtId="0" fontId="14" fillId="4" borderId="0" xfId="0" applyFont="1" applyFill="1" applyAlignment="1" applyProtection="1">
      <alignment horizontal="left" vertical="center" wrapText="1"/>
    </xf>
    <xf numFmtId="49" fontId="2" fillId="4" borderId="22" xfId="0" applyNumberFormat="1" applyFont="1" applyFill="1" applyBorder="1" applyAlignment="1" applyProtection="1">
      <alignment horizontal="left" vertical="center" wrapText="1"/>
    </xf>
    <xf numFmtId="49" fontId="13" fillId="4" borderId="21" xfId="0" applyNumberFormat="1" applyFont="1" applyFill="1" applyBorder="1" applyAlignment="1" applyProtection="1">
      <alignment horizontal="left" vertical="center" wrapText="1"/>
    </xf>
    <xf numFmtId="0" fontId="1" fillId="12" borderId="65" xfId="0" applyFont="1" applyFill="1" applyBorder="1" applyAlignment="1" applyProtection="1">
      <alignment horizontal="left" vertical="center" wrapText="1"/>
    </xf>
    <xf numFmtId="0" fontId="0" fillId="13" borderId="66" xfId="0" applyFill="1" applyBorder="1" applyAlignment="1">
      <alignment vertical="center" wrapText="1"/>
    </xf>
    <xf numFmtId="0" fontId="0" fillId="13" borderId="67" xfId="0" applyFill="1" applyBorder="1" applyAlignment="1">
      <alignment vertical="center" wrapText="1"/>
    </xf>
    <xf numFmtId="49" fontId="1" fillId="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4" xfId="0" applyNumberFormat="1" applyFont="1" applyFill="1" applyBorder="1" applyAlignment="1" applyProtection="1">
      <alignment horizontal="right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0" xfId="0" applyNumberFormat="1" applyFont="1" applyFill="1" applyBorder="1" applyAlignment="1" applyProtection="1">
      <alignment horizontal="center" vertical="center" wrapText="1"/>
    </xf>
    <xf numFmtId="49" fontId="14" fillId="5" borderId="1" xfId="0" applyNumberFormat="1" applyFont="1" applyFill="1" applyBorder="1" applyAlignment="1" applyProtection="1">
      <alignment horizontal="right" vertical="center" wrapText="1"/>
    </xf>
    <xf numFmtId="0" fontId="1" fillId="5" borderId="19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20" xfId="0" applyFont="1" applyFill="1" applyBorder="1" applyAlignment="1" applyProtection="1">
      <alignment horizontal="left" vertical="center" wrapText="1"/>
    </xf>
    <xf numFmtId="0" fontId="1" fillId="5" borderId="21" xfId="0" applyFont="1" applyFill="1" applyBorder="1" applyAlignment="1" applyProtection="1">
      <alignment horizontal="left" vertical="center" wrapText="1"/>
    </xf>
    <xf numFmtId="0" fontId="1" fillId="5" borderId="29" xfId="0" applyFont="1" applyFill="1" applyBorder="1" applyAlignment="1" applyProtection="1">
      <alignment horizontal="left" vertical="center" wrapText="1"/>
    </xf>
    <xf numFmtId="1" fontId="1" fillId="7" borderId="20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2" xfId="0" applyNumberFormat="1" applyFont="1" applyFill="1" applyBorder="1" applyAlignment="1" applyProtection="1">
      <alignment horizontal="left" vertical="center" wrapText="1"/>
    </xf>
    <xf numFmtId="49" fontId="14" fillId="5" borderId="10" xfId="0" applyNumberFormat="1" applyFont="1" applyFill="1" applyBorder="1" applyAlignment="1" applyProtection="1">
      <alignment horizontal="left" vertical="center" wrapText="1"/>
    </xf>
    <xf numFmtId="49" fontId="1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32" xfId="0" applyNumberFormat="1" applyFont="1" applyFill="1" applyBorder="1" applyAlignment="1" applyProtection="1">
      <alignment horizontal="center" vertical="center" wrapText="1"/>
    </xf>
    <xf numFmtId="49" fontId="1" fillId="5" borderId="33" xfId="0" applyNumberFormat="1" applyFont="1" applyFill="1" applyBorder="1" applyAlignment="1" applyProtection="1">
      <alignment horizontal="left" vertical="center" wrapText="1"/>
    </xf>
    <xf numFmtId="49" fontId="1" fillId="5" borderId="2" xfId="0" applyNumberFormat="1" applyFont="1" applyFill="1" applyBorder="1" applyAlignment="1" applyProtection="1">
      <alignment horizontal="right" vertical="center" wrapText="1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</xf>
    <xf numFmtId="49" fontId="1" fillId="5" borderId="11" xfId="0" applyNumberFormat="1" applyFont="1" applyFill="1" applyBorder="1" applyAlignment="1" applyProtection="1">
      <alignment horizontal="left" vertical="center" wrapText="1"/>
    </xf>
    <xf numFmtId="49" fontId="1" fillId="4" borderId="0" xfId="0" applyNumberFormat="1" applyFont="1" applyFill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left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</xf>
    <xf numFmtId="49" fontId="1" fillId="4" borderId="0" xfId="0" applyNumberFormat="1" applyFont="1" applyFill="1" applyAlignment="1" applyProtection="1">
      <alignment horizontal="left" vertical="center" wrapText="1"/>
    </xf>
    <xf numFmtId="49" fontId="1" fillId="4" borderId="0" xfId="0" applyNumberFormat="1" applyFont="1" applyFill="1" applyAlignment="1" applyProtection="1">
      <alignment vertical="center" wrapText="1"/>
    </xf>
    <xf numFmtId="49" fontId="14" fillId="5" borderId="57" xfId="0" applyNumberFormat="1" applyFont="1" applyFill="1" applyBorder="1" applyAlignment="1" applyProtection="1">
      <alignment horizontal="left" vertical="center" wrapText="1"/>
    </xf>
    <xf numFmtId="49" fontId="1" fillId="5" borderId="58" xfId="0" applyNumberFormat="1" applyFont="1" applyFill="1" applyBorder="1" applyAlignment="1" applyProtection="1">
      <alignment horizontal="left" vertical="center" wrapText="1"/>
    </xf>
    <xf numFmtId="49" fontId="1" fillId="5" borderId="59" xfId="0" applyNumberFormat="1" applyFont="1" applyFill="1" applyBorder="1" applyAlignment="1" applyProtection="1">
      <alignment horizontal="left" vertical="center" wrapText="1"/>
    </xf>
    <xf numFmtId="49" fontId="1" fillId="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numFmt numFmtId="0" formatCode="General"/>
      <fill>
        <patternFill patternType="solid">
          <fgColor rgb="FF000000"/>
          <bgColor rgb="FFCCFFCC"/>
        </patternFill>
      </fill>
    </dxf>
    <dxf>
      <numFmt numFmtId="0" formatCode="General"/>
      <fill>
        <patternFill patternType="solid">
          <fgColor rgb="FF000000"/>
          <bgColor rgb="FFCCFFC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29307</xdr:colOff>
      <xdr:row>1</xdr:row>
      <xdr:rowOff>197830</xdr:rowOff>
    </xdr:from>
    <xdr:to>
      <xdr:col>8</xdr:col>
      <xdr:colOff>722576</xdr:colOff>
      <xdr:row>5</xdr:row>
      <xdr:rowOff>112340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807" y="315061"/>
          <a:ext cx="1638442" cy="1013548"/>
        </a:xfrm>
        <a:prstGeom prst="rect">
          <a:avLst/>
        </a:prstGeom>
      </xdr:spPr>
    </xdr:pic>
    <xdr:clientData/>
  </xdr:twoCellAnchor>
  <xdr:twoCellAnchor>
    <xdr:from>
      <xdr:col>2</xdr:col>
      <xdr:colOff>219809</xdr:colOff>
      <xdr:row>0</xdr:row>
      <xdr:rowOff>0</xdr:rowOff>
    </xdr:from>
    <xdr:to>
      <xdr:col>13</xdr:col>
      <xdr:colOff>454270</xdr:colOff>
      <xdr:row>1</xdr:row>
      <xdr:rowOff>146538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4174" y="0"/>
          <a:ext cx="6044711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000" i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4</a:t>
          </a:r>
          <a:r>
            <a:rPr lang="ru-RU" sz="1000" i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00" i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Регламент по проведению операций факторинга в АО «МОСКОМБАНК» (версия 6.0)</a:t>
          </a:r>
        </a:p>
        <a:p>
          <a:r>
            <a:rPr lang="ru-RU" sz="1000" i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endParaRPr lang="ru-RU" sz="1000" i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oneCellAnchor>
    <xdr:from>
      <xdr:col>10</xdr:col>
      <xdr:colOff>241789</xdr:colOff>
      <xdr:row>1</xdr:row>
      <xdr:rowOff>102577</xdr:rowOff>
    </xdr:from>
    <xdr:ext cx="1570173" cy="4267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84885" y="219808"/>
          <a:ext cx="1570173" cy="426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cap="all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</a:t>
          </a:r>
          <a:r>
            <a:rPr lang="ru-RU" sz="110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4</a:t>
          </a:r>
          <a:r>
            <a:rPr lang="ru-RU" sz="1100" cap="all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ru-RU" sz="1100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9"/>
  <sheetViews>
    <sheetView tabSelected="1" topLeftCell="A115" zoomScale="130" zoomScaleNormal="130" workbookViewId="0">
      <selection activeCell="B126" sqref="B126:N126"/>
    </sheetView>
  </sheetViews>
  <sheetFormatPr defaultRowHeight="15.75" x14ac:dyDescent="0.25"/>
  <cols>
    <col min="1" max="1" width="0.75" style="19" customWidth="1"/>
    <col min="2" max="2" width="3.75" style="19" customWidth="1"/>
    <col min="3" max="3" width="4.625" style="19" customWidth="1"/>
    <col min="4" max="4" width="6.875" style="19" customWidth="1"/>
    <col min="5" max="5" width="11" style="19" customWidth="1"/>
    <col min="6" max="6" width="5.5" style="19" customWidth="1"/>
    <col min="7" max="7" width="5.625" style="19" customWidth="1"/>
    <col min="8" max="8" width="6.75" style="19" customWidth="1"/>
    <col min="9" max="9" width="10" style="19" customWidth="1"/>
    <col min="10" max="10" width="8.625" style="19" customWidth="1"/>
    <col min="11" max="11" width="6.375" style="19" customWidth="1"/>
    <col min="12" max="12" width="3" style="19" customWidth="1"/>
    <col min="13" max="13" width="7.875" style="19" customWidth="1"/>
    <col min="14" max="14" width="9" style="19" customWidth="1"/>
    <col min="15" max="15" width="2.375" style="19" hidden="1" customWidth="1"/>
    <col min="16" max="16" width="25.875" style="19" hidden="1" customWidth="1"/>
    <col min="17" max="17" width="19.875" style="19" hidden="1" customWidth="1"/>
    <col min="18" max="18" width="19.625" style="19" hidden="1" customWidth="1"/>
    <col min="19" max="19" width="95.75" style="19" hidden="1" customWidth="1"/>
    <col min="20" max="20" width="49" style="19" hidden="1" customWidth="1"/>
    <col min="21" max="22" width="26.625" style="19" hidden="1" customWidth="1"/>
    <col min="23" max="23" width="34.5" style="19" hidden="1" customWidth="1"/>
    <col min="24" max="24" width="43.875" style="19" hidden="1" customWidth="1"/>
    <col min="25" max="28" width="7.875" style="19" hidden="1" customWidth="1"/>
    <col min="29" max="40" width="8.375" style="19" hidden="1" customWidth="1"/>
    <col min="41" max="1025" width="8.5" style="20" customWidth="1"/>
    <col min="1026" max="16384" width="9" style="20"/>
  </cols>
  <sheetData>
    <row r="1" spans="1:35" s="16" customFormat="1" ht="9" customHeight="1" x14ac:dyDescent="0.25">
      <c r="A1" s="14"/>
      <c r="B1" s="99"/>
      <c r="C1" s="99"/>
      <c r="D1" s="99"/>
      <c r="E1" s="99"/>
      <c r="F1" s="99"/>
      <c r="G1" s="99"/>
      <c r="H1" s="99"/>
      <c r="I1" s="14"/>
      <c r="J1" s="14"/>
      <c r="K1" s="14"/>
      <c r="L1" s="14"/>
      <c r="M1" s="14"/>
      <c r="N1" s="14"/>
      <c r="O1" s="14"/>
      <c r="P1" s="15">
        <f>9.3+8.5+7.5</f>
        <v>25.3</v>
      </c>
      <c r="Q1" s="16" t="s">
        <v>0</v>
      </c>
      <c r="R1" s="17" t="s">
        <v>1</v>
      </c>
      <c r="S1" s="16" t="s">
        <v>2</v>
      </c>
      <c r="T1" s="16" t="s">
        <v>3</v>
      </c>
      <c r="U1" s="16" t="s">
        <v>4</v>
      </c>
      <c r="V1" s="16" t="s">
        <v>5</v>
      </c>
    </row>
    <row r="2" spans="1:35" s="16" customFormat="1" ht="30" customHeight="1" x14ac:dyDescent="0.25">
      <c r="A2" s="70"/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15"/>
      <c r="R2" s="17"/>
    </row>
    <row r="3" spans="1:35" s="16" customFormat="1" ht="9" customHeight="1" x14ac:dyDescent="0.25">
      <c r="A3" s="70"/>
      <c r="B3" s="71"/>
      <c r="C3" s="71"/>
      <c r="D3" s="71"/>
      <c r="E3" s="71"/>
      <c r="F3" s="71"/>
      <c r="G3" s="71"/>
      <c r="H3" s="71"/>
      <c r="I3" s="70"/>
      <c r="J3" s="70"/>
      <c r="K3" s="70"/>
      <c r="L3" s="70"/>
      <c r="M3" s="70"/>
      <c r="N3" s="70"/>
      <c r="O3" s="70"/>
      <c r="P3" s="15"/>
      <c r="R3" s="17"/>
    </row>
    <row r="4" spans="1:35" s="16" customFormat="1" ht="9" customHeight="1" x14ac:dyDescent="0.25">
      <c r="A4" s="70"/>
      <c r="B4" s="71"/>
      <c r="C4" s="71"/>
      <c r="D4" s="71"/>
      <c r="E4" s="71"/>
      <c r="F4" s="71"/>
      <c r="G4" s="71"/>
      <c r="H4" s="71"/>
      <c r="I4" s="70"/>
      <c r="J4" s="70"/>
      <c r="K4" s="70"/>
      <c r="L4" s="70"/>
      <c r="M4" s="70"/>
      <c r="N4" s="70"/>
      <c r="O4" s="70"/>
      <c r="P4" s="15"/>
      <c r="R4" s="17"/>
    </row>
    <row r="5" spans="1:35" s="16" customFormat="1" ht="38.25" customHeight="1" x14ac:dyDescent="0.25">
      <c r="A5" s="70"/>
      <c r="B5" s="71"/>
      <c r="C5" s="71"/>
      <c r="D5" s="71"/>
      <c r="E5" s="71"/>
      <c r="F5" s="71"/>
      <c r="G5" s="71"/>
      <c r="H5" s="71"/>
      <c r="I5" s="70"/>
      <c r="J5" s="70"/>
      <c r="K5" s="70"/>
      <c r="L5" s="70"/>
      <c r="M5" s="70"/>
      <c r="N5" s="70"/>
      <c r="O5" s="70"/>
      <c r="P5" s="15"/>
      <c r="R5" s="17"/>
    </row>
    <row r="6" spans="1:35" s="16" customFormat="1" ht="9" customHeight="1" x14ac:dyDescent="0.25">
      <c r="A6" s="70"/>
      <c r="B6" s="71"/>
      <c r="C6" s="71"/>
      <c r="D6" s="71"/>
      <c r="E6" s="71"/>
      <c r="F6" s="71"/>
      <c r="G6" s="71"/>
      <c r="H6" s="71"/>
      <c r="I6" s="70"/>
      <c r="J6" s="70"/>
      <c r="K6" s="70"/>
      <c r="L6" s="70"/>
      <c r="M6" s="70"/>
      <c r="N6" s="70"/>
      <c r="O6" s="70"/>
      <c r="P6" s="15"/>
      <c r="R6" s="17"/>
    </row>
    <row r="7" spans="1:35" ht="18" customHeight="1" x14ac:dyDescent="0.25">
      <c r="A7" s="18"/>
      <c r="B7" s="100" t="s">
        <v>152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8"/>
      <c r="P7" s="19" t="b">
        <f>FALSE()</f>
        <v>0</v>
      </c>
      <c r="Q7" s="19" t="b">
        <f>FALSE()</f>
        <v>0</v>
      </c>
      <c r="R7" s="19" t="b">
        <f>TRUE()</f>
        <v>1</v>
      </c>
    </row>
    <row r="8" spans="1:35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 t="s">
        <v>6</v>
      </c>
      <c r="L8" s="101"/>
      <c r="M8" s="101"/>
      <c r="N8" s="101"/>
      <c r="O8" s="18"/>
      <c r="P8" s="21" t="b">
        <f>IF(P7=1,"ООО КБ ""Еврокапитал-Альянс""",(IF(Q7=1,"АО ""К2 Банк""",IF(R7=1,"ПАО ""О.К. Банк"""))))</f>
        <v>0</v>
      </c>
    </row>
    <row r="9" spans="1:35" ht="12.6" customHeight="1" x14ac:dyDescent="0.25">
      <c r="A9" s="18"/>
      <c r="B9" s="102" t="s">
        <v>168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8"/>
    </row>
    <row r="10" spans="1:35" ht="45.6" customHeight="1" x14ac:dyDescent="0.25">
      <c r="A10" s="18"/>
      <c r="B10" s="73" t="s">
        <v>7</v>
      </c>
      <c r="C10" s="73"/>
      <c r="D10" s="73"/>
      <c r="E10" s="73"/>
      <c r="F10" s="74"/>
      <c r="G10" s="74"/>
      <c r="H10" s="74"/>
      <c r="I10" s="74"/>
      <c r="J10" s="74"/>
      <c r="K10" s="74"/>
      <c r="L10" s="74"/>
      <c r="M10" s="74"/>
      <c r="N10" s="74"/>
      <c r="O10" s="18"/>
      <c r="P10" s="22" t="s">
        <v>8</v>
      </c>
      <c r="Q10" s="22"/>
      <c r="R10" s="22"/>
      <c r="S10" s="22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5" ht="34.15" customHeight="1" x14ac:dyDescent="0.25">
      <c r="A11" s="18"/>
      <c r="B11" s="73" t="s">
        <v>9</v>
      </c>
      <c r="C11" s="73"/>
      <c r="D11" s="73"/>
      <c r="E11" s="73"/>
      <c r="F11" s="74" t="s">
        <v>183</v>
      </c>
      <c r="G11" s="74"/>
      <c r="H11" s="74"/>
      <c r="I11" s="74"/>
      <c r="J11" s="74"/>
      <c r="K11" s="74"/>
      <c r="L11" s="74"/>
      <c r="M11" s="74"/>
      <c r="N11" s="74"/>
      <c r="O11" s="18"/>
      <c r="P11" s="22" t="s">
        <v>10</v>
      </c>
      <c r="Q11" s="22"/>
      <c r="R11" s="22"/>
      <c r="S11" s="22"/>
      <c r="T11" s="24" t="str">
        <f>F11</f>
        <v>ООО "Клиент"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ht="52.5" customHeight="1" x14ac:dyDescent="0.25">
      <c r="A12" s="18"/>
      <c r="B12" s="73" t="s">
        <v>11</v>
      </c>
      <c r="C12" s="73"/>
      <c r="D12" s="73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18"/>
      <c r="P12" s="22" t="s">
        <v>12</v>
      </c>
      <c r="Q12" s="22"/>
      <c r="R12" s="22"/>
      <c r="S12" s="22"/>
      <c r="T12" s="24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5" ht="24" customHeight="1" x14ac:dyDescent="0.25">
      <c r="A13" s="18"/>
      <c r="B13" s="73" t="s">
        <v>13</v>
      </c>
      <c r="C13" s="73"/>
      <c r="D13" s="73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18"/>
      <c r="P13" s="22" t="s">
        <v>14</v>
      </c>
      <c r="Q13" s="22" t="b">
        <f>FALSE()</f>
        <v>0</v>
      </c>
      <c r="R13" s="22" t="b">
        <f>FALSE()</f>
        <v>0</v>
      </c>
      <c r="S13" s="22" t="b">
        <f>FALSE()</f>
        <v>0</v>
      </c>
      <c r="T13" s="24" t="b">
        <f>FALSE()</f>
        <v>0</v>
      </c>
      <c r="U13" s="23" t="b">
        <f>FALSE()</f>
        <v>0</v>
      </c>
      <c r="V13" s="23" t="b">
        <f>FALSE()</f>
        <v>0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5" ht="30.75" customHeight="1" x14ac:dyDescent="0.25">
      <c r="A14" s="18"/>
      <c r="B14" s="73" t="s">
        <v>15</v>
      </c>
      <c r="C14" s="73"/>
      <c r="D14" s="73"/>
      <c r="E14" s="73"/>
      <c r="F14" s="73"/>
      <c r="G14" s="73"/>
      <c r="H14" s="73"/>
      <c r="I14" s="75"/>
      <c r="J14" s="75"/>
      <c r="K14" s="75"/>
      <c r="L14" s="75"/>
      <c r="M14" s="75"/>
      <c r="N14" s="75"/>
      <c r="O14" s="18"/>
      <c r="P14" s="22"/>
      <c r="Q14" s="22"/>
      <c r="R14" s="22"/>
      <c r="S14" s="22"/>
      <c r="T14" s="24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5" ht="19.149999999999999" customHeight="1" x14ac:dyDescent="0.25">
      <c r="A15" s="18"/>
      <c r="B15" s="76" t="s">
        <v>16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18"/>
      <c r="P15" s="22"/>
      <c r="Q15" s="22"/>
      <c r="R15" s="22"/>
      <c r="S15" s="25" t="str">
        <f>"(*) основной государственный регистрационный номер согласно Свидетельству о государственной регистрации юридического лица (Свидетельству о внесении записи в единый государственный реестр юридических лиц о юридическом лице, зарегистрированном до"&amp;" 1 июля 2002 года) - для резидента;"</f>
        <v>(*) основной государственный регистрационный номер согласно Свидетельству о государственной регистрации юридического лица (Свидетельству о внесении записи в единый государственный реестр юридических лиц о юридическом лице, зарегистрированном до 1 июля 2002 года) - для резидента;</v>
      </c>
      <c r="T15" s="2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ht="28.9" customHeight="1" x14ac:dyDescent="0.25">
      <c r="A16" s="18"/>
      <c r="B16" s="76" t="s">
        <v>17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8"/>
      <c r="P16" s="22"/>
      <c r="Q16" s="22"/>
      <c r="R16" s="26"/>
      <c r="S16" s="25" t="str">
        <f>"(**) номер свидетельства об аккредитации филиала либо представительства иностранного юридического лица, выданного федеральным органом "&amp;"исполнительной власти, уполномоченным Правительством Российской Федерации на аккредитацию филиалов, представительств иностранных юридических "&amp;"лиц, в случае отсутствия такого свидетельства - регистрационный номер юридического лица по месту учреждения и регистрации - для нерезидента;"</f>
        <v>(**) номер свидетельства об аккредитации филиала либо представительства иностранного юридического лица, выданного федеральным органом исполнительной власти, уполномоченным Правительством Российской Федерации на аккредитацию филиалов, представительств иностранных юридических лиц, в случае отсутствия такого свидетельства - регистрационный номер юридического лица по месту учреждения и регистрации - для нерезидента;</v>
      </c>
      <c r="T16" s="2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1.45" customHeight="1" x14ac:dyDescent="0.25">
      <c r="A17" s="18"/>
      <c r="B17" s="73" t="s">
        <v>18</v>
      </c>
      <c r="C17" s="73"/>
      <c r="D17" s="73"/>
      <c r="E17" s="73"/>
      <c r="F17" s="110"/>
      <c r="G17" s="110"/>
      <c r="H17" s="110"/>
      <c r="I17" s="111" t="s">
        <v>19</v>
      </c>
      <c r="J17" s="111"/>
      <c r="K17" s="74"/>
      <c r="L17" s="74"/>
      <c r="M17" s="74"/>
      <c r="N17" s="74"/>
      <c r="O17" s="18"/>
      <c r="P17" s="22" t="str">
        <f>B17</f>
        <v>6. ИНН (***)</v>
      </c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9.149999999999999" customHeight="1" x14ac:dyDescent="0.25">
      <c r="A18" s="18"/>
      <c r="B18" s="76" t="s">
        <v>20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18"/>
      <c r="P18" s="22"/>
      <c r="Q18" s="22"/>
      <c r="R18" s="22"/>
      <c r="S18" s="25" t="str">
        <f>"(***) Идентификационный номер налогоплательщика - для резидента; идентификационный номер налогоплательщика или код иностранной организации, "&amp;"присвоенный до 24 декабря 2010 года, либо идентификационный номер налогоплательщика, присвоенный после 24 декабря 2010 года, - для нерезидента."</f>
        <v>(***) Идентификационный номер налогоплательщика - для резидента; идентификационный номер налогоплательщика или код иностранной организации, присвоенный до 24 декабря 2010 года, либо идентификационный номер налогоплательщика, присвоенный после 24 декабря 2010 года, - для нерезидента.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1.45" customHeight="1" x14ac:dyDescent="0.25">
      <c r="A19" s="18"/>
      <c r="B19" s="73" t="s">
        <v>21</v>
      </c>
      <c r="C19" s="73"/>
      <c r="D19" s="73"/>
      <c r="E19" s="73"/>
      <c r="F19" s="122"/>
      <c r="G19" s="122"/>
      <c r="H19" s="122"/>
      <c r="I19" s="111" t="s">
        <v>22</v>
      </c>
      <c r="J19" s="111"/>
      <c r="K19" s="74"/>
      <c r="L19" s="74"/>
      <c r="M19" s="74"/>
      <c r="N19" s="74"/>
      <c r="O19" s="18"/>
      <c r="P19" s="22" t="str">
        <f>B19</f>
        <v>8. ОКПО</v>
      </c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2" customHeight="1" x14ac:dyDescent="0.25">
      <c r="A20" s="18"/>
      <c r="B20" s="107" t="s">
        <v>23</v>
      </c>
      <c r="C20" s="107"/>
      <c r="D20" s="107"/>
      <c r="E20" s="107"/>
      <c r="F20" s="116"/>
      <c r="G20" s="116"/>
      <c r="H20" s="116"/>
      <c r="I20" s="116"/>
      <c r="J20" s="116"/>
      <c r="K20" s="116"/>
      <c r="L20" s="116"/>
      <c r="M20" s="116"/>
      <c r="N20" s="116"/>
      <c r="O20" s="18"/>
      <c r="P20" s="22" t="str">
        <f>B20</f>
        <v>10. ОКВЭД</v>
      </c>
      <c r="Q20" s="22"/>
      <c r="R20" s="22"/>
      <c r="S20" s="22"/>
      <c r="T20" s="26">
        <f>F20</f>
        <v>0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1.45" customHeight="1" x14ac:dyDescent="0.25">
      <c r="A21" s="18"/>
      <c r="B21" s="117" t="s">
        <v>24</v>
      </c>
      <c r="C21" s="117"/>
      <c r="D21" s="117"/>
      <c r="E21" s="117"/>
      <c r="F21" s="118" t="s">
        <v>172</v>
      </c>
      <c r="G21" s="118"/>
      <c r="H21" s="119"/>
      <c r="I21" s="119"/>
      <c r="J21" s="120" t="s">
        <v>25</v>
      </c>
      <c r="K21" s="120"/>
      <c r="L21" s="121"/>
      <c r="M21" s="121"/>
      <c r="N21" s="121"/>
      <c r="O21" s="18"/>
      <c r="P21" s="22"/>
      <c r="Q21" s="22"/>
      <c r="R21" s="22"/>
      <c r="S21" s="22"/>
      <c r="T21" s="26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2" customHeight="1" x14ac:dyDescent="0.25">
      <c r="A22" s="18"/>
      <c r="B22" s="98" t="s">
        <v>26</v>
      </c>
      <c r="C22" s="98"/>
      <c r="D22" s="98"/>
      <c r="E22" s="98"/>
      <c r="F22" s="104"/>
      <c r="G22" s="104"/>
      <c r="H22" s="104"/>
      <c r="I22" s="104"/>
      <c r="J22" s="104"/>
      <c r="K22" s="104"/>
      <c r="L22" s="104"/>
      <c r="M22" s="27" t="s">
        <v>27</v>
      </c>
      <c r="N22" s="1"/>
      <c r="O22" s="18"/>
      <c r="P22" s="22"/>
      <c r="Q22" s="22"/>
      <c r="R22" s="22"/>
      <c r="S22" s="22"/>
      <c r="T22" s="26">
        <f>F22</f>
        <v>0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38.25" customHeight="1" x14ac:dyDescent="0.25">
      <c r="A23" s="18"/>
      <c r="B23" s="105" t="s">
        <v>28</v>
      </c>
      <c r="C23" s="105"/>
      <c r="D23" s="105"/>
      <c r="E23" s="105"/>
      <c r="F23" s="106"/>
      <c r="G23" s="106"/>
      <c r="H23" s="106"/>
      <c r="I23" s="106"/>
      <c r="J23" s="106"/>
      <c r="K23" s="106"/>
      <c r="L23" s="106"/>
      <c r="M23" s="106"/>
      <c r="N23" s="106"/>
      <c r="O23" s="18"/>
      <c r="P23" s="22" t="s">
        <v>29</v>
      </c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25.5" customHeight="1" x14ac:dyDescent="0.25">
      <c r="A24" s="18"/>
      <c r="B24" s="107" t="s">
        <v>30</v>
      </c>
      <c r="C24" s="107"/>
      <c r="D24" s="107"/>
      <c r="E24" s="107"/>
      <c r="F24" s="123"/>
      <c r="G24" s="123"/>
      <c r="H24" s="123"/>
      <c r="I24" s="123"/>
      <c r="J24" s="123"/>
      <c r="K24" s="123"/>
      <c r="L24" s="123"/>
      <c r="M24" s="123"/>
      <c r="N24" s="123"/>
      <c r="O24" s="18"/>
      <c r="P24" s="22" t="s">
        <v>31</v>
      </c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1.45" customHeight="1" x14ac:dyDescent="0.25">
      <c r="A25" s="18"/>
      <c r="B25" s="117" t="s">
        <v>32</v>
      </c>
      <c r="C25" s="117"/>
      <c r="D25" s="117"/>
      <c r="E25" s="117"/>
      <c r="F25" s="141"/>
      <c r="G25" s="141"/>
      <c r="H25" s="141"/>
      <c r="I25" s="141"/>
      <c r="J25" s="28" t="s">
        <v>33</v>
      </c>
      <c r="K25" s="142"/>
      <c r="L25" s="142"/>
      <c r="M25" s="142"/>
      <c r="N25" s="142"/>
      <c r="O25" s="18"/>
      <c r="P25" s="22" t="str">
        <f>B25</f>
        <v>14. Телефон</v>
      </c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6.149999999999999" customHeight="1" x14ac:dyDescent="0.25">
      <c r="A26" s="18"/>
      <c r="B26" s="130" t="s">
        <v>34</v>
      </c>
      <c r="C26" s="130"/>
      <c r="D26" s="130"/>
      <c r="E26" s="130"/>
      <c r="F26" s="143" t="s">
        <v>178</v>
      </c>
      <c r="G26" s="144"/>
      <c r="H26" s="144"/>
      <c r="I26" s="144"/>
      <c r="J26" s="29" t="s">
        <v>35</v>
      </c>
      <c r="K26" s="131"/>
      <c r="L26" s="131"/>
      <c r="M26" s="131"/>
      <c r="N26" s="131"/>
      <c r="O26" s="18"/>
      <c r="P26" s="22" t="str">
        <f>B26</f>
        <v>16. WEB-сайт</v>
      </c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1.45" customHeight="1" x14ac:dyDescent="0.25">
      <c r="A27" s="18"/>
      <c r="B27" s="117" t="s">
        <v>36</v>
      </c>
      <c r="C27" s="117"/>
      <c r="D27" s="117"/>
      <c r="E27" s="117"/>
      <c r="F27" s="129"/>
      <c r="G27" s="129"/>
      <c r="H27" s="129"/>
      <c r="I27" s="129"/>
      <c r="J27" s="129"/>
      <c r="K27" s="129"/>
      <c r="L27" s="129"/>
      <c r="M27" s="129"/>
      <c r="N27" s="129"/>
      <c r="O27" s="18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1.45" customHeight="1" x14ac:dyDescent="0.25">
      <c r="A28" s="18"/>
      <c r="B28" s="73" t="s">
        <v>37</v>
      </c>
      <c r="C28" s="73"/>
      <c r="D28" s="73"/>
      <c r="E28" s="73"/>
      <c r="F28" s="123"/>
      <c r="G28" s="123"/>
      <c r="H28" s="123"/>
      <c r="I28" s="123"/>
      <c r="J28" s="123"/>
      <c r="K28" s="123"/>
      <c r="L28" s="123"/>
      <c r="M28" s="123"/>
      <c r="N28" s="123"/>
      <c r="O28" s="18"/>
      <c r="P28" s="22"/>
      <c r="Q28" s="22"/>
      <c r="R28" s="22"/>
      <c r="S28" s="22"/>
      <c r="T28" s="24">
        <f>F28</f>
        <v>0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6.149999999999999" customHeight="1" x14ac:dyDescent="0.25">
      <c r="A29" s="18"/>
      <c r="B29" s="130" t="s">
        <v>38</v>
      </c>
      <c r="C29" s="130"/>
      <c r="D29" s="130"/>
      <c r="E29" s="130"/>
      <c r="F29" s="104"/>
      <c r="G29" s="132"/>
      <c r="H29" s="30" t="s">
        <v>39</v>
      </c>
      <c r="I29" s="7"/>
      <c r="J29" s="29" t="s">
        <v>40</v>
      </c>
      <c r="K29" s="131"/>
      <c r="L29" s="131"/>
      <c r="M29" s="131"/>
      <c r="N29" s="131"/>
      <c r="O29" s="18"/>
      <c r="P29" s="22" t="str">
        <f>B29</f>
        <v>20. Телефон</v>
      </c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6.149999999999999" customHeight="1" x14ac:dyDescent="0.25">
      <c r="A30" s="18"/>
      <c r="B30" s="133" t="s">
        <v>41</v>
      </c>
      <c r="C30" s="83"/>
      <c r="D30" s="83"/>
      <c r="E30" s="83"/>
      <c r="F30" s="134"/>
      <c r="G30" s="134"/>
      <c r="H30" s="134"/>
      <c r="I30" s="134"/>
      <c r="J30" s="134"/>
      <c r="K30" s="134"/>
      <c r="L30" s="134"/>
      <c r="M30" s="134"/>
      <c r="N30" s="135"/>
      <c r="O30" s="18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6.149999999999999" customHeight="1" x14ac:dyDescent="0.25">
      <c r="A31" s="18"/>
      <c r="B31" s="218" t="s">
        <v>42</v>
      </c>
      <c r="C31" s="139"/>
      <c r="D31" s="139"/>
      <c r="E31" s="140"/>
      <c r="F31" s="136" t="s">
        <v>43</v>
      </c>
      <c r="G31" s="219"/>
      <c r="H31" s="219"/>
      <c r="I31" s="220"/>
      <c r="J31" s="138" t="s">
        <v>44</v>
      </c>
      <c r="K31" s="139"/>
      <c r="L31" s="140"/>
      <c r="M31" s="136" t="s">
        <v>45</v>
      </c>
      <c r="N31" s="137"/>
      <c r="O31" s="18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6.149999999999999" customHeight="1" x14ac:dyDescent="0.25">
      <c r="A32" s="18"/>
      <c r="B32" s="155" t="s">
        <v>179</v>
      </c>
      <c r="C32" s="156"/>
      <c r="D32" s="156"/>
      <c r="E32" s="156"/>
      <c r="F32" s="152"/>
      <c r="G32" s="153"/>
      <c r="H32" s="153"/>
      <c r="I32" s="154"/>
      <c r="J32" s="152"/>
      <c r="K32" s="153"/>
      <c r="L32" s="154"/>
      <c r="M32" s="152"/>
      <c r="N32" s="157"/>
      <c r="O32" s="18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6.149999999999999" customHeight="1" x14ac:dyDescent="0.25">
      <c r="A33" s="18"/>
      <c r="B33" s="158"/>
      <c r="C33" s="122"/>
      <c r="D33" s="122"/>
      <c r="E33" s="122"/>
      <c r="F33" s="152"/>
      <c r="G33" s="153"/>
      <c r="H33" s="153"/>
      <c r="I33" s="154"/>
      <c r="J33" s="152"/>
      <c r="K33" s="153"/>
      <c r="L33" s="154"/>
      <c r="M33" s="152"/>
      <c r="N33" s="157"/>
      <c r="O33" s="18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6.149999999999999" customHeight="1" x14ac:dyDescent="0.25">
      <c r="A34" s="18"/>
      <c r="B34" s="158"/>
      <c r="C34" s="122"/>
      <c r="D34" s="122"/>
      <c r="E34" s="122"/>
      <c r="F34" s="152"/>
      <c r="G34" s="153"/>
      <c r="H34" s="153"/>
      <c r="I34" s="154"/>
      <c r="J34" s="152"/>
      <c r="K34" s="153"/>
      <c r="L34" s="154"/>
      <c r="M34" s="152"/>
      <c r="N34" s="157"/>
      <c r="O34" s="18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6.149999999999999" customHeight="1" x14ac:dyDescent="0.25">
      <c r="A35" s="18"/>
      <c r="B35" s="158"/>
      <c r="C35" s="122"/>
      <c r="D35" s="122"/>
      <c r="E35" s="122"/>
      <c r="F35" s="152"/>
      <c r="G35" s="153"/>
      <c r="H35" s="153"/>
      <c r="I35" s="154"/>
      <c r="J35" s="152"/>
      <c r="K35" s="153"/>
      <c r="L35" s="154"/>
      <c r="M35" s="152"/>
      <c r="N35" s="157"/>
      <c r="O35" s="18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2.6" customHeight="1" x14ac:dyDescent="0.25">
      <c r="A36" s="18"/>
      <c r="B36" s="124" t="s">
        <v>46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.75" customHeight="1" x14ac:dyDescent="0.25">
      <c r="A37" s="18"/>
      <c r="B37" s="125" t="s">
        <v>47</v>
      </c>
      <c r="C37" s="125"/>
      <c r="D37" s="125"/>
      <c r="E37" s="125"/>
      <c r="F37" s="125"/>
      <c r="G37" s="125"/>
      <c r="H37" s="125"/>
      <c r="I37" s="125"/>
      <c r="J37" s="125"/>
      <c r="K37" s="126"/>
      <c r="L37" s="126"/>
      <c r="M37" s="126"/>
      <c r="N37" s="126"/>
      <c r="O37" s="18"/>
      <c r="P37" s="22"/>
      <c r="Q37" s="22" t="b">
        <f>TRUE()</f>
        <v>1</v>
      </c>
      <c r="R37" s="22" t="b">
        <f>FALSE()</f>
        <v>0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1.45" customHeight="1" x14ac:dyDescent="0.25">
      <c r="A38" s="18"/>
      <c r="B38" s="112" t="s">
        <v>49</v>
      </c>
      <c r="C38" s="112"/>
      <c r="D38" s="112"/>
      <c r="E38" s="112"/>
      <c r="F38" s="127" t="s">
        <v>50</v>
      </c>
      <c r="G38" s="127"/>
      <c r="H38" s="127"/>
      <c r="I38" s="127"/>
      <c r="J38" s="128" t="s">
        <v>51</v>
      </c>
      <c r="K38" s="128"/>
      <c r="L38" s="128"/>
      <c r="M38" s="128"/>
      <c r="N38" s="128"/>
      <c r="O38" s="18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22.9" customHeight="1" x14ac:dyDescent="0.25">
      <c r="A39" s="18"/>
      <c r="B39" s="112" t="s">
        <v>52</v>
      </c>
      <c r="C39" s="112"/>
      <c r="D39" s="112"/>
      <c r="E39" s="112"/>
      <c r="F39" s="122" t="s">
        <v>184</v>
      </c>
      <c r="G39" s="122"/>
      <c r="H39" s="122"/>
      <c r="I39" s="122"/>
      <c r="J39" s="146"/>
      <c r="K39" s="146"/>
      <c r="L39" s="146"/>
      <c r="M39" s="146"/>
      <c r="N39" s="146"/>
      <c r="O39" s="18"/>
      <c r="P39" s="22" t="s">
        <v>53</v>
      </c>
      <c r="Q39" s="26" t="str">
        <f>ruk_dolj</f>
        <v>Генеральный директор</v>
      </c>
      <c r="R39" s="26">
        <f>gb_dolj</f>
        <v>0</v>
      </c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62.25" customHeight="1" x14ac:dyDescent="0.25">
      <c r="A40" s="18"/>
      <c r="B40" s="149" t="s">
        <v>54</v>
      </c>
      <c r="C40" s="149"/>
      <c r="D40" s="149"/>
      <c r="E40" s="149"/>
      <c r="F40" s="150"/>
      <c r="G40" s="150"/>
      <c r="H40" s="150"/>
      <c r="I40" s="150"/>
      <c r="J40" s="151"/>
      <c r="K40" s="151"/>
      <c r="L40" s="151"/>
      <c r="M40" s="151"/>
      <c r="N40" s="151"/>
      <c r="O40" s="18"/>
      <c r="P40" s="22" t="s">
        <v>55</v>
      </c>
      <c r="Q40" s="26"/>
      <c r="R40" s="26"/>
      <c r="S40" s="22"/>
      <c r="T40" s="22"/>
      <c r="U40" s="26">
        <f>ruk_fio</f>
        <v>0</v>
      </c>
      <c r="V40" s="26">
        <f>gb_fio</f>
        <v>0</v>
      </c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22.9" customHeight="1" x14ac:dyDescent="0.25">
      <c r="A41" s="18"/>
      <c r="B41" s="145" t="s">
        <v>56</v>
      </c>
      <c r="C41" s="145"/>
      <c r="D41" s="145"/>
      <c r="E41" s="145"/>
      <c r="F41" s="122" t="s">
        <v>185</v>
      </c>
      <c r="G41" s="122"/>
      <c r="H41" s="122"/>
      <c r="I41" s="122"/>
      <c r="J41" s="146"/>
      <c r="K41" s="146"/>
      <c r="L41" s="146"/>
      <c r="M41" s="146"/>
      <c r="N41" s="146"/>
      <c r="O41" s="18"/>
      <c r="P41" s="22" t="s">
        <v>57</v>
      </c>
      <c r="Q41" s="31"/>
      <c r="R41" s="31"/>
      <c r="S41" s="22"/>
      <c r="T41" s="22"/>
      <c r="U41" s="26" t="str">
        <f>ruk_obr</f>
        <v>Иванов Иван Иванович/ИНН</v>
      </c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26.25" customHeight="1" x14ac:dyDescent="0.25">
      <c r="A42" s="18"/>
      <c r="B42" s="145" t="s">
        <v>58</v>
      </c>
      <c r="C42" s="145"/>
      <c r="D42" s="145"/>
      <c r="E42" s="145"/>
      <c r="F42" s="147"/>
      <c r="G42" s="147"/>
      <c r="H42" s="147"/>
      <c r="I42" s="147"/>
      <c r="J42" s="148"/>
      <c r="K42" s="148"/>
      <c r="L42" s="148"/>
      <c r="M42" s="148"/>
      <c r="N42" s="148"/>
      <c r="O42" s="18"/>
      <c r="P42" s="22"/>
      <c r="Q42" s="31"/>
      <c r="R42" s="31"/>
      <c r="S42" s="22"/>
      <c r="T42" s="22"/>
      <c r="U42" s="26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.75" customHeight="1" x14ac:dyDescent="0.25">
      <c r="A43" s="18"/>
      <c r="B43" s="159" t="s">
        <v>59</v>
      </c>
      <c r="C43" s="159"/>
      <c r="D43" s="111" t="s">
        <v>60</v>
      </c>
      <c r="E43" s="111"/>
      <c r="F43" s="162"/>
      <c r="G43" s="162"/>
      <c r="H43" s="162"/>
      <c r="I43" s="162"/>
      <c r="J43" s="163"/>
      <c r="K43" s="163"/>
      <c r="L43" s="163"/>
      <c r="M43" s="163"/>
      <c r="N43" s="163"/>
      <c r="O43" s="18"/>
      <c r="P43" s="22"/>
      <c r="Q43" s="32" t="b">
        <f>FALSE()</f>
        <v>0</v>
      </c>
      <c r="R43" s="32" t="b">
        <f>FALSE()</f>
        <v>0</v>
      </c>
      <c r="S43" s="22"/>
      <c r="T43" s="22"/>
      <c r="U43" s="26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36" customHeight="1" x14ac:dyDescent="0.25">
      <c r="A44" s="18"/>
      <c r="B44" s="159" t="s">
        <v>61</v>
      </c>
      <c r="C44" s="159"/>
      <c r="D44" s="111" t="s">
        <v>62</v>
      </c>
      <c r="E44" s="111"/>
      <c r="F44" s="161"/>
      <c r="G44" s="161"/>
      <c r="H44" s="161"/>
      <c r="I44" s="161"/>
      <c r="J44" s="146"/>
      <c r="K44" s="146"/>
      <c r="L44" s="146"/>
      <c r="M44" s="146"/>
      <c r="N44" s="146"/>
      <c r="O44" s="18"/>
      <c r="P44" s="22"/>
      <c r="Q44" s="32" t="b">
        <f>FALSE()</f>
        <v>0</v>
      </c>
      <c r="R44" s="32" t="b">
        <f>FALSE()</f>
        <v>0</v>
      </c>
      <c r="S44" s="22"/>
      <c r="T44" s="22"/>
      <c r="U44" s="26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.75" customHeight="1" x14ac:dyDescent="0.25">
      <c r="A45" s="18"/>
      <c r="B45" s="159" t="s">
        <v>63</v>
      </c>
      <c r="C45" s="159"/>
      <c r="D45" s="111" t="s">
        <v>64</v>
      </c>
      <c r="E45" s="111"/>
      <c r="F45" s="160"/>
      <c r="G45" s="160"/>
      <c r="H45" s="160"/>
      <c r="I45" s="160"/>
      <c r="J45" s="151"/>
      <c r="K45" s="151"/>
      <c r="L45" s="151"/>
      <c r="M45" s="151"/>
      <c r="N45" s="151"/>
      <c r="O45" s="18"/>
      <c r="P45" s="22"/>
      <c r="Q45" s="32" t="b">
        <f>FALSE()</f>
        <v>0</v>
      </c>
      <c r="R45" s="32" t="b">
        <f>FALSE()</f>
        <v>0</v>
      </c>
      <c r="S45" s="22"/>
      <c r="T45" s="22"/>
      <c r="U45" s="26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.75" customHeight="1" x14ac:dyDescent="0.25">
      <c r="A46" s="18"/>
      <c r="B46" s="159" t="s">
        <v>65</v>
      </c>
      <c r="C46" s="159"/>
      <c r="D46" s="111" t="s">
        <v>66</v>
      </c>
      <c r="E46" s="111"/>
      <c r="F46" s="161"/>
      <c r="G46" s="161"/>
      <c r="H46" s="161"/>
      <c r="I46" s="161"/>
      <c r="J46" s="146"/>
      <c r="K46" s="146"/>
      <c r="L46" s="146"/>
      <c r="M46" s="146"/>
      <c r="N46" s="146"/>
      <c r="O46" s="18"/>
      <c r="P46" s="22"/>
      <c r="Q46" s="32" t="b">
        <f>FALSE()</f>
        <v>0</v>
      </c>
      <c r="R46" s="32" t="b">
        <f>FALSE()</f>
        <v>0</v>
      </c>
      <c r="S46" s="22"/>
      <c r="T46" s="22"/>
      <c r="U46" s="26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.6" customHeight="1" x14ac:dyDescent="0.25">
      <c r="A47" s="18"/>
      <c r="B47" s="112" t="s">
        <v>67</v>
      </c>
      <c r="C47" s="112"/>
      <c r="D47" s="112"/>
      <c r="E47" s="112"/>
      <c r="F47" s="160"/>
      <c r="G47" s="160"/>
      <c r="H47" s="160"/>
      <c r="I47" s="160"/>
      <c r="J47" s="151"/>
      <c r="K47" s="151"/>
      <c r="L47" s="151"/>
      <c r="M47" s="151"/>
      <c r="N47" s="151"/>
      <c r="O47" s="18"/>
      <c r="P47" s="22"/>
      <c r="Q47" s="31"/>
      <c r="R47" s="31"/>
      <c r="S47" s="22"/>
      <c r="T47" s="22"/>
      <c r="U47" s="26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34.15" customHeight="1" x14ac:dyDescent="0.25">
      <c r="A48" s="18"/>
      <c r="B48" s="112" t="s">
        <v>68</v>
      </c>
      <c r="C48" s="112"/>
      <c r="D48" s="112"/>
      <c r="E48" s="112"/>
      <c r="F48" s="122"/>
      <c r="G48" s="122"/>
      <c r="H48" s="122"/>
      <c r="I48" s="122"/>
      <c r="J48" s="146"/>
      <c r="K48" s="146"/>
      <c r="L48" s="146"/>
      <c r="M48" s="146"/>
      <c r="N48" s="146"/>
      <c r="O48" s="18"/>
      <c r="P48" s="26" t="s">
        <v>69</v>
      </c>
      <c r="Q48" s="31"/>
      <c r="R48" s="31"/>
      <c r="S48" s="22"/>
      <c r="T48" s="22"/>
      <c r="U48" s="26">
        <f>J44</f>
        <v>0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48.75" customHeight="1" x14ac:dyDescent="0.25">
      <c r="A49" s="18"/>
      <c r="B49" s="112" t="s">
        <v>70</v>
      </c>
      <c r="C49" s="112"/>
      <c r="D49" s="112"/>
      <c r="E49" s="112"/>
      <c r="F49" s="122"/>
      <c r="G49" s="122"/>
      <c r="H49" s="122"/>
      <c r="I49" s="122"/>
      <c r="J49" s="146"/>
      <c r="K49" s="146"/>
      <c r="L49" s="146"/>
      <c r="M49" s="146"/>
      <c r="N49" s="146"/>
      <c r="O49" s="18"/>
      <c r="P49" s="22"/>
      <c r="Q49" s="31"/>
      <c r="R49" s="31"/>
      <c r="S49" s="22"/>
      <c r="T49" s="22"/>
      <c r="U49" s="26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49.5" customHeight="1" x14ac:dyDescent="0.25">
      <c r="A50" s="18"/>
      <c r="B50" s="112" t="s">
        <v>71</v>
      </c>
      <c r="C50" s="112"/>
      <c r="D50" s="112"/>
      <c r="E50" s="112"/>
      <c r="F50" s="122"/>
      <c r="G50" s="122"/>
      <c r="H50" s="122"/>
      <c r="I50" s="122"/>
      <c r="J50" s="146"/>
      <c r="K50" s="146"/>
      <c r="L50" s="146"/>
      <c r="M50" s="146"/>
      <c r="N50" s="146"/>
      <c r="O50" s="18"/>
      <c r="P50" s="22"/>
      <c r="Q50" s="31"/>
      <c r="R50" s="31"/>
      <c r="S50" s="22"/>
      <c r="T50" s="22"/>
      <c r="U50" s="26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38.65" customHeight="1" x14ac:dyDescent="0.25">
      <c r="A51" s="18"/>
      <c r="B51" s="169" t="s">
        <v>72</v>
      </c>
      <c r="C51" s="169"/>
      <c r="D51" s="169"/>
      <c r="E51" s="169"/>
      <c r="F51" s="170"/>
      <c r="G51" s="170"/>
      <c r="H51" s="170"/>
      <c r="I51" s="170"/>
      <c r="J51" s="171"/>
      <c r="K51" s="171"/>
      <c r="L51" s="171"/>
      <c r="M51" s="171"/>
      <c r="N51" s="171"/>
      <c r="O51" s="18"/>
      <c r="P51" s="22"/>
      <c r="Q51" s="31"/>
      <c r="R51" s="31"/>
      <c r="S51" s="22"/>
      <c r="T51" s="22"/>
      <c r="U51" s="26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38.65" customHeight="1" x14ac:dyDescent="0.25">
      <c r="A52" s="18"/>
      <c r="B52" s="172" t="s">
        <v>73</v>
      </c>
      <c r="C52" s="172"/>
      <c r="D52" s="172"/>
      <c r="E52" s="172"/>
      <c r="F52" s="173"/>
      <c r="G52" s="173"/>
      <c r="H52" s="173"/>
      <c r="I52" s="173"/>
      <c r="J52" s="174"/>
      <c r="K52" s="174"/>
      <c r="L52" s="174"/>
      <c r="M52" s="174"/>
      <c r="N52" s="174"/>
      <c r="O52" s="18"/>
      <c r="P52" s="22"/>
      <c r="Q52" s="31"/>
      <c r="R52" s="31"/>
      <c r="S52" s="22"/>
      <c r="T52" s="22"/>
      <c r="U52" s="26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34.15" customHeight="1" x14ac:dyDescent="0.25">
      <c r="A53" s="18"/>
      <c r="B53" s="164" t="s">
        <v>74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8"/>
      <c r="P53" s="26" t="s">
        <v>75</v>
      </c>
      <c r="Q53" s="31"/>
      <c r="R53" s="31"/>
      <c r="S53" s="22"/>
      <c r="T53" s="22"/>
      <c r="U53" s="26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34.9" customHeight="1" x14ac:dyDescent="0.25">
      <c r="A54" s="18"/>
      <c r="B54" s="165" t="s">
        <v>76</v>
      </c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8"/>
      <c r="P54" s="26" t="s">
        <v>77</v>
      </c>
      <c r="Q54" s="31"/>
      <c r="R54" s="31"/>
      <c r="S54" s="22"/>
      <c r="T54" s="22"/>
      <c r="U54" s="26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03.15" customHeight="1" x14ac:dyDescent="0.25">
      <c r="A55" s="18"/>
      <c r="B55" s="33" t="s">
        <v>78</v>
      </c>
      <c r="C55" s="166" t="s">
        <v>79</v>
      </c>
      <c r="D55" s="166"/>
      <c r="E55" s="34" t="s">
        <v>80</v>
      </c>
      <c r="F55" s="167" t="s">
        <v>81</v>
      </c>
      <c r="G55" s="167"/>
      <c r="H55" s="167"/>
      <c r="I55" s="167"/>
      <c r="J55" s="35" t="s">
        <v>82</v>
      </c>
      <c r="K55" s="168" t="s">
        <v>83</v>
      </c>
      <c r="L55" s="168"/>
      <c r="M55" s="36" t="s">
        <v>84</v>
      </c>
      <c r="N55" s="37" t="s">
        <v>85</v>
      </c>
      <c r="O55" s="18"/>
      <c r="P55" s="26">
        <f>F50</f>
        <v>0</v>
      </c>
      <c r="Q55" s="31">
        <f>J50</f>
        <v>0</v>
      </c>
      <c r="R55" s="31"/>
      <c r="S55" s="22"/>
      <c r="T55" s="22"/>
      <c r="U55" s="26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12.5" customHeight="1" x14ac:dyDescent="0.25">
      <c r="A56" s="18"/>
      <c r="B56" s="38">
        <v>1</v>
      </c>
      <c r="C56" s="175"/>
      <c r="D56" s="175"/>
      <c r="E56" s="2"/>
      <c r="F56" s="176"/>
      <c r="G56" s="176"/>
      <c r="H56" s="176"/>
      <c r="I56" s="176"/>
      <c r="J56" s="12"/>
      <c r="K56" s="177"/>
      <c r="L56" s="177"/>
      <c r="M56" s="11"/>
      <c r="N56" s="3"/>
      <c r="O56" s="18"/>
      <c r="P56" s="22" t="s">
        <v>86</v>
      </c>
      <c r="Q56" s="26">
        <f>F51</f>
        <v>0</v>
      </c>
      <c r="R56" s="26">
        <f>J51</f>
        <v>0</v>
      </c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12.5" customHeight="1" x14ac:dyDescent="0.25">
      <c r="A57" s="18"/>
      <c r="B57" s="38">
        <v>2</v>
      </c>
      <c r="C57" s="178"/>
      <c r="D57" s="178"/>
      <c r="E57" s="2"/>
      <c r="F57" s="176"/>
      <c r="G57" s="176"/>
      <c r="H57" s="176"/>
      <c r="I57" s="176"/>
      <c r="J57" s="12"/>
      <c r="K57" s="177"/>
      <c r="L57" s="177"/>
      <c r="M57" s="4"/>
      <c r="N57" s="3"/>
      <c r="O57" s="18"/>
      <c r="P57" s="22"/>
      <c r="Q57" s="22"/>
      <c r="R57" s="22"/>
      <c r="S57" s="39" t="s">
        <v>87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12.5" customHeight="1" x14ac:dyDescent="0.25">
      <c r="A58" s="18"/>
      <c r="B58" s="38">
        <v>3</v>
      </c>
      <c r="C58" s="175"/>
      <c r="D58" s="175"/>
      <c r="E58" s="2"/>
      <c r="F58" s="176"/>
      <c r="G58" s="176"/>
      <c r="H58" s="176"/>
      <c r="I58" s="176"/>
      <c r="J58" s="12"/>
      <c r="K58" s="177"/>
      <c r="L58" s="177"/>
      <c r="M58" s="4"/>
      <c r="N58" s="3"/>
      <c r="O58" s="18"/>
      <c r="P58" s="22"/>
      <c r="Q58" s="40" t="s">
        <v>88</v>
      </c>
      <c r="R58" s="22"/>
      <c r="S58" s="25" t="str">
        <f>"Бенефициарный владелец - физическое лицо, которое в конечном счете прямо или косвенно (через третьих лиц) владеет (имеет преобладающее участие "&amp;"более 25 процентов в капитале) клиентом - юридическим лицом либо имеет возможность контролировать действия клиента."</f>
        <v>Бенефициарный владелец - физическое лицо, которое в конечном счете прямо или косвенно (через третьих лиц) владеет (имеет преобладающее участие более 25 процентов в капитале) клиентом - юридическим лицом либо имеет возможность контролировать действия клиента.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12.5" customHeight="1" x14ac:dyDescent="0.25">
      <c r="A59" s="18"/>
      <c r="B59" s="38">
        <v>4</v>
      </c>
      <c r="C59" s="175"/>
      <c r="D59" s="175"/>
      <c r="E59" s="2" t="s">
        <v>89</v>
      </c>
      <c r="F59" s="176"/>
      <c r="G59" s="176"/>
      <c r="H59" s="176"/>
      <c r="I59" s="176"/>
      <c r="J59" s="12"/>
      <c r="K59" s="177"/>
      <c r="L59" s="177"/>
      <c r="M59" s="4"/>
      <c r="N59" s="3"/>
      <c r="O59" s="18"/>
      <c r="P59" s="40"/>
      <c r="Q59" s="40"/>
      <c r="R59" s="40" t="s">
        <v>90</v>
      </c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12.5" customHeight="1" x14ac:dyDescent="0.25">
      <c r="A60" s="18"/>
      <c r="B60" s="38">
        <v>5</v>
      </c>
      <c r="C60" s="177"/>
      <c r="D60" s="177"/>
      <c r="E60" s="5"/>
      <c r="F60" s="176"/>
      <c r="G60" s="176"/>
      <c r="H60" s="176"/>
      <c r="I60" s="176"/>
      <c r="J60" s="12"/>
      <c r="K60" s="177"/>
      <c r="L60" s="177"/>
      <c r="M60" s="11"/>
      <c r="N60" s="6"/>
      <c r="O60" s="18"/>
      <c r="P60" s="41">
        <f>F56</f>
        <v>0</v>
      </c>
      <c r="Q60" s="26">
        <f>C56</f>
        <v>0</v>
      </c>
      <c r="R60" s="42"/>
      <c r="S60" s="39"/>
      <c r="T60" s="26">
        <f>G56</f>
        <v>0</v>
      </c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22"/>
      <c r="AF60" s="22"/>
      <c r="AG60" s="22"/>
      <c r="AH60" s="22"/>
      <c r="AI60" s="22"/>
    </row>
    <row r="61" spans="1:35" ht="112.5" customHeight="1" x14ac:dyDescent="0.25">
      <c r="A61" s="18"/>
      <c r="B61" s="43">
        <v>6</v>
      </c>
      <c r="C61" s="185"/>
      <c r="D61" s="185"/>
      <c r="E61" s="8"/>
      <c r="F61" s="186"/>
      <c r="G61" s="186"/>
      <c r="H61" s="186"/>
      <c r="I61" s="186"/>
      <c r="J61" s="9"/>
      <c r="K61" s="185"/>
      <c r="L61" s="185"/>
      <c r="M61" s="8"/>
      <c r="N61" s="10"/>
      <c r="O61" s="18"/>
      <c r="P61" s="41">
        <f>C57</f>
        <v>0</v>
      </c>
      <c r="Q61" s="41">
        <f>F57</f>
        <v>0</v>
      </c>
      <c r="R61" s="42"/>
      <c r="S61" s="39"/>
      <c r="T61" s="26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22"/>
      <c r="AF61" s="22"/>
      <c r="AG61" s="22"/>
      <c r="AH61" s="22"/>
      <c r="AI61" s="22"/>
    </row>
    <row r="62" spans="1:35" ht="21" customHeight="1" x14ac:dyDescent="0.25">
      <c r="A62" s="18"/>
      <c r="B62" s="164" t="s">
        <v>91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8"/>
      <c r="P62" s="41">
        <f>C58</f>
        <v>0</v>
      </c>
      <c r="Q62" s="41">
        <f>F58</f>
        <v>0</v>
      </c>
      <c r="R62" s="42"/>
      <c r="S62" s="39"/>
      <c r="T62" s="26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22"/>
      <c r="AF62" s="22"/>
      <c r="AG62" s="22"/>
      <c r="AH62" s="22"/>
      <c r="AI62" s="22"/>
    </row>
    <row r="63" spans="1:35" ht="51" customHeight="1" x14ac:dyDescent="0.25">
      <c r="A63" s="18"/>
      <c r="B63" s="33" t="s">
        <v>78</v>
      </c>
      <c r="C63" s="179" t="s">
        <v>92</v>
      </c>
      <c r="D63" s="179"/>
      <c r="E63" s="44" t="s">
        <v>93</v>
      </c>
      <c r="F63" s="180" t="s">
        <v>94</v>
      </c>
      <c r="G63" s="180"/>
      <c r="H63" s="181" t="s">
        <v>169</v>
      </c>
      <c r="I63" s="182"/>
      <c r="J63" s="183" t="s">
        <v>95</v>
      </c>
      <c r="K63" s="183"/>
      <c r="L63" s="184" t="s">
        <v>96</v>
      </c>
      <c r="M63" s="184"/>
      <c r="N63" s="184"/>
      <c r="O63" s="18"/>
      <c r="P63" s="41">
        <f>C59</f>
        <v>0</v>
      </c>
      <c r="Q63" s="41">
        <f>F59</f>
        <v>0</v>
      </c>
      <c r="R63" s="42"/>
      <c r="S63" s="39"/>
      <c r="T63" s="26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22"/>
      <c r="AF63" s="22"/>
      <c r="AG63" s="22"/>
      <c r="AH63" s="22"/>
      <c r="AI63" s="22"/>
    </row>
    <row r="64" spans="1:35" ht="24" customHeight="1" x14ac:dyDescent="0.25">
      <c r="A64" s="18"/>
      <c r="B64" s="38">
        <v>1</v>
      </c>
      <c r="C64" s="189"/>
      <c r="D64" s="189"/>
      <c r="E64" s="13"/>
      <c r="F64" s="161"/>
      <c r="G64" s="161"/>
      <c r="H64" s="188"/>
      <c r="I64" s="188"/>
      <c r="J64" s="190"/>
      <c r="K64" s="190"/>
      <c r="L64" s="146"/>
      <c r="M64" s="146"/>
      <c r="N64" s="146"/>
      <c r="O64" s="18"/>
      <c r="P64" s="41">
        <f>C60</f>
        <v>0</v>
      </c>
      <c r="Q64" s="41">
        <f>F60</f>
        <v>0</v>
      </c>
      <c r="R64" s="42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22"/>
      <c r="AF64" s="22"/>
      <c r="AG64" s="22"/>
      <c r="AH64" s="22"/>
      <c r="AI64" s="22"/>
    </row>
    <row r="65" spans="1:41" ht="24" customHeight="1" x14ac:dyDescent="0.25">
      <c r="A65" s="18"/>
      <c r="B65" s="38">
        <v>2</v>
      </c>
      <c r="C65" s="187"/>
      <c r="D65" s="187"/>
      <c r="E65" s="13"/>
      <c r="F65" s="161"/>
      <c r="G65" s="161"/>
      <c r="H65" s="161"/>
      <c r="I65" s="161"/>
      <c r="J65" s="188"/>
      <c r="K65" s="188"/>
      <c r="L65" s="146"/>
      <c r="M65" s="146"/>
      <c r="N65" s="146"/>
      <c r="O65" s="18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41" ht="24" customHeight="1" x14ac:dyDescent="0.25">
      <c r="A66" s="18"/>
      <c r="B66" s="38">
        <v>3</v>
      </c>
      <c r="C66" s="187"/>
      <c r="D66" s="187"/>
      <c r="E66" s="13"/>
      <c r="F66" s="161"/>
      <c r="G66" s="161"/>
      <c r="H66" s="161"/>
      <c r="I66" s="161"/>
      <c r="J66" s="191"/>
      <c r="K66" s="191"/>
      <c r="L66" s="192"/>
      <c r="M66" s="192"/>
      <c r="N66" s="192"/>
      <c r="O66" s="18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41" ht="24" customHeight="1" x14ac:dyDescent="0.25">
      <c r="A67" s="18"/>
      <c r="B67" s="38">
        <v>4</v>
      </c>
      <c r="C67" s="187"/>
      <c r="D67" s="187"/>
      <c r="E67" s="13"/>
      <c r="F67" s="161"/>
      <c r="G67" s="161"/>
      <c r="H67" s="161"/>
      <c r="I67" s="161"/>
      <c r="J67" s="161"/>
      <c r="K67" s="161"/>
      <c r="L67" s="146"/>
      <c r="M67" s="146"/>
      <c r="N67" s="146"/>
      <c r="O67" s="18"/>
      <c r="P67" s="22"/>
      <c r="Q67" s="22"/>
      <c r="R67" s="22" t="s">
        <v>97</v>
      </c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41" ht="24" customHeight="1" x14ac:dyDescent="0.25">
      <c r="A68" s="18"/>
      <c r="B68" s="38">
        <v>5</v>
      </c>
      <c r="C68" s="187"/>
      <c r="D68" s="187"/>
      <c r="E68" s="13"/>
      <c r="F68" s="161"/>
      <c r="G68" s="161"/>
      <c r="H68" s="161"/>
      <c r="I68" s="161"/>
      <c r="J68" s="161"/>
      <c r="K68" s="161"/>
      <c r="L68" s="146"/>
      <c r="M68" s="146"/>
      <c r="N68" s="146"/>
      <c r="O68" s="18"/>
      <c r="P68" s="22"/>
      <c r="Q68" s="22"/>
      <c r="R68" s="26" t="s">
        <v>98</v>
      </c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41" ht="0.75" customHeight="1" x14ac:dyDescent="0.25">
      <c r="A69" s="18"/>
      <c r="B69" s="77"/>
      <c r="C69" s="78"/>
      <c r="D69" s="78"/>
      <c r="E69" s="78"/>
      <c r="F69" s="78"/>
      <c r="G69" s="78"/>
      <c r="H69" s="78"/>
      <c r="I69" s="197"/>
      <c r="J69" s="198"/>
      <c r="K69" s="198"/>
      <c r="L69" s="198"/>
      <c r="M69" s="198"/>
      <c r="N69" s="199"/>
      <c r="O69" s="18"/>
      <c r="P69" s="22"/>
      <c r="Q69" s="22"/>
      <c r="R69" s="22"/>
      <c r="S69" s="26" t="str">
        <f>"(*) Сведения об органах юридического лица (структура и персональный состав органов управления юридического лица, за "&amp;"исключением сведений о персональном составе акционеров (участников) юридического лица, владеющих менее чем одним процентом "&amp;"акции (долей) юридического лица)"</f>
        <v>(*) Сведения об органах юридического лица (структура и персональный состав органов управления юридического лица, за исключением сведений о персональном составе акционеров (участников) юридического лица, владеющих менее чем одним процентом акции (долей) юридического лица)</v>
      </c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41" ht="12.6" customHeight="1" x14ac:dyDescent="0.25">
      <c r="A70" s="18"/>
      <c r="B70" s="164" t="s">
        <v>99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8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41" ht="11.45" customHeight="1" x14ac:dyDescent="0.25">
      <c r="A71" s="18"/>
      <c r="B71" s="193" t="s">
        <v>100</v>
      </c>
      <c r="C71" s="193"/>
      <c r="D71" s="193"/>
      <c r="E71" s="193"/>
      <c r="F71" s="193"/>
      <c r="G71" s="193"/>
      <c r="H71" s="193"/>
      <c r="I71" s="193"/>
      <c r="J71" s="194"/>
      <c r="K71" s="195"/>
      <c r="L71" s="193" t="s">
        <v>101</v>
      </c>
      <c r="M71" s="193"/>
      <c r="N71" s="193"/>
      <c r="O71" s="196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O71" s="45"/>
    </row>
    <row r="72" spans="1:41" ht="11.45" customHeight="1" x14ac:dyDescent="0.25">
      <c r="A72" s="18"/>
      <c r="B72" s="112" t="s">
        <v>102</v>
      </c>
      <c r="C72" s="112"/>
      <c r="D72" s="112"/>
      <c r="E72" s="112"/>
      <c r="F72" s="112"/>
      <c r="G72" s="112"/>
      <c r="H72" s="112"/>
      <c r="I72" s="112"/>
      <c r="J72" s="146"/>
      <c r="K72" s="146"/>
      <c r="L72" s="201"/>
      <c r="M72" s="202"/>
      <c r="N72" s="203"/>
      <c r="O72" s="18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41" ht="12" customHeight="1" x14ac:dyDescent="0.25">
      <c r="A73" s="18"/>
      <c r="B73" s="112" t="s">
        <v>103</v>
      </c>
      <c r="C73" s="112"/>
      <c r="D73" s="112"/>
      <c r="E73" s="112"/>
      <c r="F73" s="112"/>
      <c r="G73" s="112"/>
      <c r="H73" s="112"/>
      <c r="I73" s="112"/>
      <c r="J73" s="146"/>
      <c r="K73" s="146"/>
      <c r="L73" s="18"/>
      <c r="M73" s="18"/>
      <c r="N73" s="18"/>
      <c r="O73" s="18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41" ht="24.75" customHeight="1" x14ac:dyDescent="0.25">
      <c r="A74" s="18"/>
      <c r="B74" s="172" t="s">
        <v>104</v>
      </c>
      <c r="C74" s="172"/>
      <c r="D74" s="172"/>
      <c r="E74" s="172"/>
      <c r="F74" s="172"/>
      <c r="G74" s="172"/>
      <c r="H74" s="172"/>
      <c r="I74" s="172"/>
      <c r="J74" s="116"/>
      <c r="K74" s="116"/>
      <c r="L74" s="46"/>
      <c r="M74" s="18"/>
      <c r="N74" s="18"/>
      <c r="O74" s="18"/>
      <c r="P74" s="22" t="s">
        <v>105</v>
      </c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41" ht="12.75" customHeight="1" x14ac:dyDescent="0.25">
      <c r="A75" s="18"/>
      <c r="B75" s="124" t="s">
        <v>106</v>
      </c>
      <c r="C75" s="124"/>
      <c r="D75" s="124"/>
      <c r="E75" s="124"/>
      <c r="F75" s="124"/>
      <c r="G75" s="124"/>
      <c r="H75" s="124"/>
      <c r="I75" s="124"/>
      <c r="J75" s="124"/>
      <c r="K75" s="124"/>
      <c r="L75" s="103"/>
      <c r="M75" s="103"/>
      <c r="N75" s="103"/>
      <c r="O75" s="18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41" ht="12" customHeight="1" x14ac:dyDescent="0.25">
      <c r="A76" s="18"/>
      <c r="B76" s="200" t="s">
        <v>107</v>
      </c>
      <c r="C76" s="200"/>
      <c r="D76" s="200"/>
      <c r="E76" s="200"/>
      <c r="F76" s="200"/>
      <c r="G76" s="200"/>
      <c r="H76" s="200"/>
      <c r="I76" s="200"/>
      <c r="J76" s="200"/>
      <c r="K76" s="200"/>
      <c r="L76" s="121"/>
      <c r="M76" s="121"/>
      <c r="N76" s="121"/>
      <c r="O76" s="18"/>
      <c r="P76" s="39"/>
      <c r="Q76" s="39"/>
      <c r="R76" s="39"/>
      <c r="S76" s="39"/>
      <c r="T76" s="22" t="str">
        <f>B76</f>
        <v>1. Опыт работы в указанной отрасли, количество лет (цифрами)</v>
      </c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41" ht="24.75" customHeight="1" thickBot="1" x14ac:dyDescent="0.3">
      <c r="A77" s="18"/>
      <c r="B77" s="172" t="s">
        <v>108</v>
      </c>
      <c r="C77" s="172"/>
      <c r="D77" s="172"/>
      <c r="E77" s="172"/>
      <c r="F77" s="172"/>
      <c r="G77" s="172"/>
      <c r="H77" s="172"/>
      <c r="I77" s="204"/>
      <c r="J77" s="204"/>
      <c r="K77" s="204"/>
      <c r="L77" s="204"/>
      <c r="M77" s="204"/>
      <c r="N77" s="204"/>
      <c r="O77" s="18"/>
      <c r="P77" s="39" t="b">
        <f>TRUE()</f>
        <v>1</v>
      </c>
      <c r="Q77" s="39" t="b">
        <f>FALSE()</f>
        <v>0</v>
      </c>
      <c r="R77" s="39" t="b">
        <f>FALSE()</f>
        <v>0</v>
      </c>
      <c r="S77" s="39"/>
      <c r="T77" s="22" t="s">
        <v>109</v>
      </c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41" ht="12.75" customHeight="1" thickBot="1" x14ac:dyDescent="0.3">
      <c r="A78" s="18"/>
      <c r="B78" s="164" t="s">
        <v>180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8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41" ht="12" customHeight="1" x14ac:dyDescent="0.25">
      <c r="A79" s="18">
        <v>0</v>
      </c>
      <c r="B79" s="47" t="s">
        <v>113</v>
      </c>
      <c r="C79" s="213" t="s">
        <v>114</v>
      </c>
      <c r="D79" s="213"/>
      <c r="E79" s="213"/>
      <c r="F79" s="213"/>
      <c r="G79" s="213"/>
      <c r="H79" s="214"/>
      <c r="I79" s="214"/>
      <c r="J79" s="214"/>
      <c r="K79" s="214"/>
      <c r="L79" s="214"/>
      <c r="M79" s="214"/>
      <c r="N79" s="18"/>
      <c r="O79" s="18"/>
      <c r="P79" s="22"/>
      <c r="Q79" s="22" t="b">
        <f>FALSE()</f>
        <v>0</v>
      </c>
      <c r="R79" s="22" t="b">
        <f>TRUE()</f>
        <v>1</v>
      </c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41" ht="12" customHeight="1" x14ac:dyDescent="0.25">
      <c r="A80" s="18"/>
      <c r="B80" s="48" t="s">
        <v>111</v>
      </c>
      <c r="C80" s="128" t="s">
        <v>115</v>
      </c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49"/>
      <c r="O80" s="18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2" customHeight="1" x14ac:dyDescent="0.25">
      <c r="A81" s="18"/>
      <c r="B81" s="48" t="s">
        <v>116</v>
      </c>
      <c r="C81" s="111" t="s">
        <v>117</v>
      </c>
      <c r="D81" s="111"/>
      <c r="E81" s="111"/>
      <c r="F81" s="111"/>
      <c r="G81" s="111"/>
      <c r="H81" s="215"/>
      <c r="I81" s="215"/>
      <c r="J81" s="215"/>
      <c r="K81" s="215"/>
      <c r="L81" s="215"/>
      <c r="M81" s="215"/>
      <c r="N81" s="216"/>
      <c r="O81" s="18"/>
      <c r="P81" s="22"/>
      <c r="Q81" s="22" t="b">
        <f>TRUE()</f>
        <v>1</v>
      </c>
      <c r="R81" s="22" t="b">
        <f>FALSE()</f>
        <v>0</v>
      </c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2" customHeight="1" x14ac:dyDescent="0.25">
      <c r="A82" s="18"/>
      <c r="B82" s="48" t="s">
        <v>112</v>
      </c>
      <c r="C82" s="111" t="s">
        <v>118</v>
      </c>
      <c r="D82" s="111"/>
      <c r="E82" s="111"/>
      <c r="F82" s="111"/>
      <c r="G82" s="111"/>
      <c r="H82" s="215"/>
      <c r="I82" s="215"/>
      <c r="J82" s="215"/>
      <c r="K82" s="215"/>
      <c r="L82" s="215"/>
      <c r="M82" s="215"/>
      <c r="N82" s="216"/>
      <c r="O82" s="18"/>
      <c r="P82" s="22"/>
      <c r="Q82" s="22" t="b">
        <f>FALSE()</f>
        <v>0</v>
      </c>
      <c r="R82" s="22" t="b">
        <f>TRUE()</f>
        <v>1</v>
      </c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2.75" customHeight="1" x14ac:dyDescent="0.25">
      <c r="A83" s="18"/>
      <c r="B83" s="48" t="s">
        <v>119</v>
      </c>
      <c r="C83" s="217" t="s">
        <v>167</v>
      </c>
      <c r="D83" s="111"/>
      <c r="E83" s="111"/>
      <c r="F83" s="111"/>
      <c r="G83" s="111"/>
      <c r="H83" s="215"/>
      <c r="I83" s="215"/>
      <c r="J83" s="215"/>
      <c r="K83" s="215"/>
      <c r="L83" s="215"/>
      <c r="M83" s="215"/>
      <c r="N83" s="216"/>
      <c r="O83" s="18"/>
      <c r="P83" s="22"/>
      <c r="Q83" s="22" t="b">
        <f>TRUE()</f>
        <v>1</v>
      </c>
      <c r="R83" s="22" t="b">
        <f>FALSE()</f>
        <v>0</v>
      </c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2" customHeight="1" x14ac:dyDescent="0.25">
      <c r="A84" s="18"/>
      <c r="B84" s="50" t="s">
        <v>120</v>
      </c>
      <c r="C84" s="89" t="s">
        <v>121</v>
      </c>
      <c r="D84" s="89"/>
      <c r="E84" s="89"/>
      <c r="F84" s="89"/>
      <c r="G84" s="89"/>
      <c r="H84" s="233"/>
      <c r="I84" s="233"/>
      <c r="J84" s="233"/>
      <c r="K84" s="233"/>
      <c r="L84" s="233"/>
      <c r="M84" s="233"/>
      <c r="N84" s="233"/>
      <c r="O84" s="18"/>
      <c r="P84" s="22"/>
      <c r="Q84" s="22"/>
      <c r="R84" s="22"/>
      <c r="S84" s="22"/>
      <c r="T84" s="26">
        <f>H84</f>
        <v>0</v>
      </c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24" customHeight="1" x14ac:dyDescent="0.25">
      <c r="A85" s="18"/>
      <c r="B85" s="234" t="s">
        <v>122</v>
      </c>
      <c r="C85" s="235" t="s">
        <v>123</v>
      </c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18"/>
      <c r="P85" s="22" t="s">
        <v>123</v>
      </c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7.25" customHeight="1" x14ac:dyDescent="0.25">
      <c r="A86" s="18"/>
      <c r="B86" s="234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18"/>
      <c r="P86" s="51" t="s">
        <v>124</v>
      </c>
      <c r="Q86" s="22" t="b">
        <f>TRUE()</f>
        <v>1</v>
      </c>
      <c r="R86" s="22" t="b">
        <f>FALSE()</f>
        <v>0</v>
      </c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7.25" customHeight="1" x14ac:dyDescent="0.25">
      <c r="A87" s="18"/>
      <c r="B87" s="234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18"/>
      <c r="P87" s="51" t="s">
        <v>125</v>
      </c>
      <c r="Q87" s="22" t="b">
        <f>FALSE()</f>
        <v>0</v>
      </c>
      <c r="R87" s="22" t="b">
        <f>FALSE()</f>
        <v>0</v>
      </c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2.75" customHeight="1" x14ac:dyDescent="0.25">
      <c r="A88" s="18"/>
      <c r="B88" s="124" t="s">
        <v>181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8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24" customHeight="1" x14ac:dyDescent="0.25">
      <c r="A89" s="18"/>
      <c r="B89" s="230" t="s">
        <v>113</v>
      </c>
      <c r="C89" s="231" t="s">
        <v>126</v>
      </c>
      <c r="D89" s="231"/>
      <c r="E89" s="231"/>
      <c r="F89" s="213" t="s">
        <v>127</v>
      </c>
      <c r="G89" s="213"/>
      <c r="H89" s="213"/>
      <c r="I89" s="214"/>
      <c r="J89" s="214"/>
      <c r="K89" s="214"/>
      <c r="L89" s="214"/>
      <c r="M89" s="214"/>
      <c r="N89" s="214"/>
      <c r="O89" s="18"/>
      <c r="P89" s="22" t="s">
        <v>123</v>
      </c>
      <c r="Q89" s="22" t="b">
        <f>TRUE()</f>
        <v>1</v>
      </c>
      <c r="R89" s="22" t="b">
        <f>FALSE()</f>
        <v>0</v>
      </c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24.75" customHeight="1" x14ac:dyDescent="0.25">
      <c r="A90" s="18"/>
      <c r="B90" s="230"/>
      <c r="C90" s="231"/>
      <c r="D90" s="231"/>
      <c r="E90" s="231"/>
      <c r="F90" s="232" t="s">
        <v>128</v>
      </c>
      <c r="G90" s="232"/>
      <c r="H90" s="232"/>
      <c r="I90" s="212"/>
      <c r="J90" s="212"/>
      <c r="K90" s="212"/>
      <c r="L90" s="212"/>
      <c r="M90" s="212"/>
      <c r="N90" s="212"/>
      <c r="O90" s="18"/>
      <c r="P90" s="22" t="s">
        <v>123</v>
      </c>
      <c r="Q90" s="22" t="b">
        <f>FALSE()</f>
        <v>0</v>
      </c>
      <c r="R90" s="22" t="b">
        <f>TRUE()</f>
        <v>1</v>
      </c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24.75" customHeight="1" x14ac:dyDescent="0.25">
      <c r="A91" s="18"/>
      <c r="B91" s="52" t="s">
        <v>111</v>
      </c>
      <c r="C91" s="92" t="s">
        <v>170</v>
      </c>
      <c r="D91" s="93"/>
      <c r="E91" s="93"/>
      <c r="F91" s="93"/>
      <c r="G91" s="93"/>
      <c r="H91" s="93"/>
      <c r="I91" s="93"/>
      <c r="J91" s="93"/>
      <c r="K91" s="94"/>
      <c r="L91" s="95"/>
      <c r="M91" s="96"/>
      <c r="N91" s="97"/>
      <c r="O91" s="18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24.75" customHeight="1" x14ac:dyDescent="0.25">
      <c r="A92" s="18"/>
      <c r="B92" s="53" t="s">
        <v>116</v>
      </c>
      <c r="C92" s="88" t="s">
        <v>129</v>
      </c>
      <c r="D92" s="89"/>
      <c r="E92" s="89"/>
      <c r="F92" s="89"/>
      <c r="G92" s="89"/>
      <c r="H92" s="89"/>
      <c r="I92" s="89"/>
      <c r="J92" s="89"/>
      <c r="K92" s="90"/>
      <c r="L92" s="79"/>
      <c r="M92" s="80"/>
      <c r="N92" s="81"/>
      <c r="O92" s="18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24.75" customHeight="1" x14ac:dyDescent="0.25">
      <c r="A93" s="18"/>
      <c r="B93" s="53" t="s">
        <v>112</v>
      </c>
      <c r="C93" s="82" t="s">
        <v>150</v>
      </c>
      <c r="D93" s="83"/>
      <c r="E93" s="83"/>
      <c r="F93" s="83"/>
      <c r="G93" s="83"/>
      <c r="H93" s="83"/>
      <c r="I93" s="83"/>
      <c r="J93" s="83"/>
      <c r="K93" s="84"/>
      <c r="L93" s="79"/>
      <c r="M93" s="80"/>
      <c r="N93" s="81"/>
      <c r="O93" s="18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37.5" customHeight="1" x14ac:dyDescent="0.25">
      <c r="A94" s="18"/>
      <c r="B94" s="53" t="s">
        <v>119</v>
      </c>
      <c r="C94" s="85" t="s">
        <v>130</v>
      </c>
      <c r="D94" s="86"/>
      <c r="E94" s="86"/>
      <c r="F94" s="86"/>
      <c r="G94" s="86"/>
      <c r="H94" s="86"/>
      <c r="I94" s="86"/>
      <c r="J94" s="86"/>
      <c r="K94" s="87"/>
      <c r="L94" s="79"/>
      <c r="M94" s="80"/>
      <c r="N94" s="81"/>
      <c r="O94" s="18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24.75" customHeight="1" x14ac:dyDescent="0.25">
      <c r="A95" s="18"/>
      <c r="B95" s="53" t="s">
        <v>120</v>
      </c>
      <c r="C95" s="88" t="s">
        <v>131</v>
      </c>
      <c r="D95" s="89"/>
      <c r="E95" s="89"/>
      <c r="F95" s="89"/>
      <c r="G95" s="89"/>
      <c r="H95" s="89"/>
      <c r="I95" s="89"/>
      <c r="J95" s="89"/>
      <c r="K95" s="90"/>
      <c r="L95" s="79"/>
      <c r="M95" s="80"/>
      <c r="N95" s="81"/>
      <c r="O95" s="18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24.75" customHeight="1" x14ac:dyDescent="0.25">
      <c r="A96" s="18"/>
      <c r="B96" s="53" t="s">
        <v>122</v>
      </c>
      <c r="C96" s="88" t="s">
        <v>132</v>
      </c>
      <c r="D96" s="89"/>
      <c r="E96" s="89"/>
      <c r="F96" s="89"/>
      <c r="G96" s="89"/>
      <c r="H96" s="89"/>
      <c r="I96" s="89"/>
      <c r="J96" s="89"/>
      <c r="K96" s="90"/>
      <c r="L96" s="79"/>
      <c r="M96" s="80"/>
      <c r="N96" s="81"/>
      <c r="O96" s="18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51.75" customHeight="1" x14ac:dyDescent="0.25">
      <c r="A97" s="18"/>
      <c r="B97" s="53" t="s">
        <v>133</v>
      </c>
      <c r="C97" s="91" t="s">
        <v>151</v>
      </c>
      <c r="D97" s="91"/>
      <c r="E97" s="91"/>
      <c r="F97" s="91"/>
      <c r="G97" s="91"/>
      <c r="H97" s="91"/>
      <c r="I97" s="91"/>
      <c r="J97" s="91"/>
      <c r="K97" s="91"/>
      <c r="L97" s="79"/>
      <c r="M97" s="80"/>
      <c r="N97" s="81"/>
      <c r="O97" s="18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51.75" customHeight="1" x14ac:dyDescent="0.25">
      <c r="A98" s="18"/>
      <c r="B98" s="53" t="s">
        <v>134</v>
      </c>
      <c r="C98" s="91" t="s">
        <v>135</v>
      </c>
      <c r="D98" s="91"/>
      <c r="E98" s="91"/>
      <c r="F98" s="91"/>
      <c r="G98" s="91"/>
      <c r="H98" s="91"/>
      <c r="I98" s="91"/>
      <c r="J98" s="91"/>
      <c r="K98" s="91"/>
      <c r="L98" s="79"/>
      <c r="M98" s="80"/>
      <c r="N98" s="81"/>
      <c r="O98" s="18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22.5" hidden="1" customHeight="1" x14ac:dyDescent="0.25">
      <c r="A99" s="18"/>
      <c r="B99" s="53" t="s">
        <v>136</v>
      </c>
      <c r="C99" s="85" t="s">
        <v>137</v>
      </c>
      <c r="D99" s="86"/>
      <c r="E99" s="86"/>
      <c r="F99" s="86"/>
      <c r="G99" s="86"/>
      <c r="H99" s="86"/>
      <c r="I99" s="86"/>
      <c r="J99" s="86"/>
      <c r="K99" s="87"/>
      <c r="L99" s="79" t="s">
        <v>48</v>
      </c>
      <c r="M99" s="80"/>
      <c r="N99" s="81"/>
      <c r="O99" s="18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24.75" customHeight="1" x14ac:dyDescent="0.25">
      <c r="A100" s="18"/>
      <c r="B100" s="54" t="s">
        <v>136</v>
      </c>
      <c r="C100" s="85" t="s">
        <v>138</v>
      </c>
      <c r="D100" s="86"/>
      <c r="E100" s="86"/>
      <c r="F100" s="86"/>
      <c r="G100" s="86"/>
      <c r="H100" s="86"/>
      <c r="I100" s="86"/>
      <c r="J100" s="86"/>
      <c r="K100" s="87"/>
      <c r="L100" s="113"/>
      <c r="M100" s="114"/>
      <c r="N100" s="115"/>
      <c r="O100" s="18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4.25" customHeight="1" thickBot="1" x14ac:dyDescent="0.3">
      <c r="A101" s="18"/>
      <c r="B101" s="108" t="s">
        <v>139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109"/>
      <c r="O101" s="18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9.5" customHeight="1" thickBot="1" x14ac:dyDescent="0.3">
      <c r="A102" s="18"/>
      <c r="B102" s="227" t="s">
        <v>140</v>
      </c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18"/>
      <c r="P102" s="22"/>
      <c r="Q102" s="22"/>
      <c r="R102" s="22"/>
      <c r="S102" s="55" t="s">
        <v>141</v>
      </c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2.75" customHeight="1" thickBot="1" x14ac:dyDescent="0.3">
      <c r="A103" s="60"/>
      <c r="B103" s="208" t="s">
        <v>182</v>
      </c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60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24.75" customHeight="1" x14ac:dyDescent="0.25">
      <c r="A104" s="60"/>
      <c r="B104" s="65" t="s">
        <v>110</v>
      </c>
      <c r="C104" s="241" t="s">
        <v>174</v>
      </c>
      <c r="D104" s="242"/>
      <c r="E104" s="242"/>
      <c r="F104" s="242"/>
      <c r="G104" s="242"/>
      <c r="H104" s="242"/>
      <c r="I104" s="242"/>
      <c r="J104" s="242"/>
      <c r="K104" s="243"/>
      <c r="L104" s="244"/>
      <c r="M104" s="245"/>
      <c r="N104" s="246"/>
      <c r="O104" s="60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24.75" customHeight="1" x14ac:dyDescent="0.25">
      <c r="A105" s="60"/>
      <c r="B105" s="67" t="s">
        <v>142</v>
      </c>
      <c r="C105" s="228" t="s">
        <v>175</v>
      </c>
      <c r="D105" s="247"/>
      <c r="E105" s="247"/>
      <c r="F105" s="247"/>
      <c r="G105" s="247"/>
      <c r="H105" s="247"/>
      <c r="I105" s="247"/>
      <c r="J105" s="247"/>
      <c r="K105" s="248"/>
      <c r="L105" s="63"/>
      <c r="M105" s="64"/>
      <c r="N105" s="68"/>
      <c r="O105" s="60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24.75" customHeight="1" x14ac:dyDescent="0.25">
      <c r="A106" s="60"/>
      <c r="B106" s="66" t="s">
        <v>143</v>
      </c>
      <c r="C106" s="228" t="s">
        <v>157</v>
      </c>
      <c r="D106" s="247"/>
      <c r="E106" s="247"/>
      <c r="F106" s="247"/>
      <c r="G106" s="247"/>
      <c r="H106" s="247"/>
      <c r="I106" s="247"/>
      <c r="J106" s="247"/>
      <c r="K106" s="248"/>
      <c r="L106" s="61"/>
      <c r="M106" s="62"/>
      <c r="N106" s="69"/>
      <c r="O106" s="60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24.75" customHeight="1" x14ac:dyDescent="0.25">
      <c r="A107" s="60"/>
      <c r="B107" s="66" t="s">
        <v>155</v>
      </c>
      <c r="C107" s="228" t="s">
        <v>154</v>
      </c>
      <c r="D107" s="83"/>
      <c r="E107" s="83"/>
      <c r="F107" s="83"/>
      <c r="G107" s="83"/>
      <c r="H107" s="83"/>
      <c r="I107" s="83"/>
      <c r="J107" s="83"/>
      <c r="K107" s="84"/>
      <c r="L107" s="79"/>
      <c r="M107" s="80"/>
      <c r="N107" s="229"/>
      <c r="O107" s="60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24.75" customHeight="1" thickBot="1" x14ac:dyDescent="0.3">
      <c r="A108" s="60"/>
      <c r="B108" s="66" t="s">
        <v>156</v>
      </c>
      <c r="C108" s="228" t="s">
        <v>158</v>
      </c>
      <c r="D108" s="83"/>
      <c r="E108" s="83"/>
      <c r="F108" s="83"/>
      <c r="G108" s="83"/>
      <c r="H108" s="83"/>
      <c r="I108" s="83"/>
      <c r="J108" s="83"/>
      <c r="K108" s="84"/>
      <c r="L108" s="79"/>
      <c r="M108" s="80"/>
      <c r="N108" s="229"/>
      <c r="O108" s="60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24.75" customHeight="1" x14ac:dyDescent="0.25">
      <c r="A109" s="60"/>
      <c r="B109" s="65" t="s">
        <v>111</v>
      </c>
      <c r="C109" s="241" t="s">
        <v>176</v>
      </c>
      <c r="D109" s="242"/>
      <c r="E109" s="242"/>
      <c r="F109" s="242"/>
      <c r="G109" s="242"/>
      <c r="H109" s="242"/>
      <c r="I109" s="242"/>
      <c r="J109" s="242"/>
      <c r="K109" s="243"/>
      <c r="L109" s="244"/>
      <c r="M109" s="245"/>
      <c r="N109" s="246"/>
      <c r="O109" s="60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24.75" customHeight="1" x14ac:dyDescent="0.25">
      <c r="A110" s="60"/>
      <c r="B110" s="67" t="s">
        <v>159</v>
      </c>
      <c r="C110" s="228" t="s">
        <v>175</v>
      </c>
      <c r="D110" s="247"/>
      <c r="E110" s="247"/>
      <c r="F110" s="247"/>
      <c r="G110" s="247"/>
      <c r="H110" s="247"/>
      <c r="I110" s="247"/>
      <c r="J110" s="247"/>
      <c r="K110" s="248"/>
      <c r="L110" s="63"/>
      <c r="M110" s="64"/>
      <c r="N110" s="68"/>
      <c r="O110" s="60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24.75" customHeight="1" x14ac:dyDescent="0.25">
      <c r="A111" s="60"/>
      <c r="B111" s="66" t="s">
        <v>160</v>
      </c>
      <c r="C111" s="228" t="s">
        <v>157</v>
      </c>
      <c r="D111" s="247"/>
      <c r="E111" s="247"/>
      <c r="F111" s="247"/>
      <c r="G111" s="247"/>
      <c r="H111" s="247"/>
      <c r="I111" s="247"/>
      <c r="J111" s="247"/>
      <c r="K111" s="248"/>
      <c r="L111" s="61"/>
      <c r="M111" s="62"/>
      <c r="N111" s="69"/>
      <c r="O111" s="60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24.75" customHeight="1" x14ac:dyDescent="0.25">
      <c r="A112" s="60"/>
      <c r="B112" s="66" t="s">
        <v>161</v>
      </c>
      <c r="C112" s="228" t="s">
        <v>154</v>
      </c>
      <c r="D112" s="83"/>
      <c r="E112" s="83"/>
      <c r="F112" s="83"/>
      <c r="G112" s="83"/>
      <c r="H112" s="83"/>
      <c r="I112" s="83"/>
      <c r="J112" s="83"/>
      <c r="K112" s="84"/>
      <c r="L112" s="79"/>
      <c r="M112" s="80"/>
      <c r="N112" s="229"/>
      <c r="O112" s="60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40" ht="24.75" customHeight="1" thickBot="1" x14ac:dyDescent="0.3">
      <c r="A113" s="60"/>
      <c r="B113" s="66" t="s">
        <v>162</v>
      </c>
      <c r="C113" s="228" t="s">
        <v>158</v>
      </c>
      <c r="D113" s="83"/>
      <c r="E113" s="83"/>
      <c r="F113" s="83"/>
      <c r="G113" s="83"/>
      <c r="H113" s="83"/>
      <c r="I113" s="83"/>
      <c r="J113" s="83"/>
      <c r="K113" s="84"/>
      <c r="L113" s="79"/>
      <c r="M113" s="80"/>
      <c r="N113" s="229"/>
      <c r="O113" s="60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40" ht="24.75" customHeight="1" x14ac:dyDescent="0.25">
      <c r="A114" s="60"/>
      <c r="B114" s="65" t="s">
        <v>116</v>
      </c>
      <c r="C114" s="241" t="s">
        <v>177</v>
      </c>
      <c r="D114" s="242"/>
      <c r="E114" s="242"/>
      <c r="F114" s="242"/>
      <c r="G114" s="242"/>
      <c r="H114" s="242"/>
      <c r="I114" s="242"/>
      <c r="J114" s="242"/>
      <c r="K114" s="243"/>
      <c r="L114" s="244"/>
      <c r="M114" s="245"/>
      <c r="N114" s="246"/>
      <c r="O114" s="60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40" ht="24.75" customHeight="1" x14ac:dyDescent="0.25">
      <c r="A115" s="60"/>
      <c r="B115" s="67" t="s">
        <v>163</v>
      </c>
      <c r="C115" s="228" t="s">
        <v>175</v>
      </c>
      <c r="D115" s="247"/>
      <c r="E115" s="247"/>
      <c r="F115" s="247"/>
      <c r="G115" s="247"/>
      <c r="H115" s="247"/>
      <c r="I115" s="247"/>
      <c r="J115" s="247"/>
      <c r="K115" s="248"/>
      <c r="L115" s="63"/>
      <c r="M115" s="64"/>
      <c r="N115" s="68"/>
      <c r="O115" s="60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40" ht="24.75" customHeight="1" x14ac:dyDescent="0.25">
      <c r="A116" s="60"/>
      <c r="B116" s="66" t="s">
        <v>164</v>
      </c>
      <c r="C116" s="228" t="s">
        <v>157</v>
      </c>
      <c r="D116" s="247"/>
      <c r="E116" s="247"/>
      <c r="F116" s="247"/>
      <c r="G116" s="247"/>
      <c r="H116" s="247"/>
      <c r="I116" s="247"/>
      <c r="J116" s="247"/>
      <c r="K116" s="248"/>
      <c r="L116" s="61"/>
      <c r="M116" s="62"/>
      <c r="N116" s="69"/>
      <c r="O116" s="60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40" ht="24.75" customHeight="1" x14ac:dyDescent="0.25">
      <c r="A117" s="60"/>
      <c r="B117" s="66" t="s">
        <v>165</v>
      </c>
      <c r="C117" s="228" t="s">
        <v>154</v>
      </c>
      <c r="D117" s="83"/>
      <c r="E117" s="83"/>
      <c r="F117" s="83"/>
      <c r="G117" s="83"/>
      <c r="H117" s="83"/>
      <c r="I117" s="83"/>
      <c r="J117" s="83"/>
      <c r="K117" s="84"/>
      <c r="L117" s="79"/>
      <c r="M117" s="80"/>
      <c r="N117" s="229"/>
      <c r="O117" s="60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40" ht="24.75" customHeight="1" thickBot="1" x14ac:dyDescent="0.3">
      <c r="A118" s="60"/>
      <c r="B118" s="66" t="s">
        <v>166</v>
      </c>
      <c r="C118" s="228" t="s">
        <v>158</v>
      </c>
      <c r="D118" s="83"/>
      <c r="E118" s="83"/>
      <c r="F118" s="83"/>
      <c r="G118" s="83"/>
      <c r="H118" s="83"/>
      <c r="I118" s="83"/>
      <c r="J118" s="83"/>
      <c r="K118" s="84"/>
      <c r="L118" s="79"/>
      <c r="M118" s="80"/>
      <c r="N118" s="229"/>
      <c r="O118" s="60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40" ht="12.75" customHeight="1" thickBot="1" x14ac:dyDescent="0.3">
      <c r="A119" s="60"/>
      <c r="B119" s="208" t="s">
        <v>153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60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40" ht="78.75" customHeight="1" thickBot="1" x14ac:dyDescent="0.3">
      <c r="A120" s="18"/>
      <c r="B120" s="221" t="s">
        <v>144</v>
      </c>
      <c r="C120" s="222"/>
      <c r="D120" s="222"/>
      <c r="E120" s="222"/>
      <c r="F120" s="222"/>
      <c r="G120" s="222"/>
      <c r="H120" s="222"/>
      <c r="I120" s="222"/>
      <c r="J120" s="223"/>
      <c r="K120" s="224"/>
      <c r="L120" s="225"/>
      <c r="M120" s="225"/>
      <c r="N120" s="226"/>
      <c r="O120" s="18"/>
      <c r="P120" s="22"/>
      <c r="Q120" s="22"/>
      <c r="R120" s="22"/>
      <c r="S120" s="41" t="str">
        <f>"Клиент гарантирует полноту и достоверность предоставленных данных. Банк оставляет за собой право на проверку всех сведений, указанных в анкете. "&amp;"Предоставление неполной и/или недостоверной информации при заполнении этого Заявления-Анкеты рассматривается как незаконное получение кредита (банковской гарантии), т.к."&amp;" предоставление кредита (банковской гарантии) зависит от указанной в Заявлении-Анкете информации и лицо, заполняющее Заявление-Анкету,"&amp;" берет на себя полную ответственность в соответствии с законодательством РФ."</f>
        <v>Клиент гарантирует полноту и достоверность предоставленных данных. Банк оставляет за собой право на проверку всех сведений, указанных в анкете. Предоставление неполной и/или недостоверной информации при заполнении этого Заявления-Анкеты рассматривается как незаконное получение кредита (банковской гарантии), т.к. предоставление кредита (банковской гарантии) зависит от указанной в Заявлении-Анкете информации и лицо, заполняющее Заявление-Анкету, берет на себя полную ответственность в соответствии с законодательством РФ.</v>
      </c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40" ht="16.5" customHeight="1" x14ac:dyDescent="0.25">
      <c r="A121" s="18"/>
      <c r="B121" s="207" t="s">
        <v>145</v>
      </c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18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40" ht="39.75" customHeight="1" x14ac:dyDescent="0.25">
      <c r="A122" s="72"/>
      <c r="B122" s="209" t="str">
        <f>CONCATENATE("Я ",ruk_dolj," ",ruk_obr," гарантирую  полноту и достоверность представленных в настоящей Анкете-заявлении данных, касающихся ", F11," (далее – Клиент),  а также даю нижеуказанные согласия и заявления.")</f>
        <v>Я Генеральный директор Иванов Иван Иванович/ИНН гарантирую  полноту и достоверность представленных в настоящей Анкете-заявлении данных, касающихся ООО "Клиент" (далее – Клиент),  а также даю нижеуказанные согласия и заявления.</v>
      </c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1"/>
      <c r="O122" s="72"/>
      <c r="P122" s="22"/>
      <c r="Q122" s="22"/>
      <c r="R122" s="22"/>
      <c r="S122" s="41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40" ht="15" customHeight="1" x14ac:dyDescent="0.25">
      <c r="A123" s="18"/>
      <c r="B123" s="205" t="s">
        <v>146</v>
      </c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18"/>
      <c r="P123" s="56"/>
      <c r="Q123" s="56"/>
      <c r="R123" s="56"/>
      <c r="S123" s="57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8"/>
      <c r="AK123" s="58"/>
      <c r="AL123" s="58"/>
      <c r="AM123" s="58"/>
      <c r="AN123" s="58"/>
    </row>
    <row r="124" spans="1:40" ht="54" customHeight="1" x14ac:dyDescent="0.25">
      <c r="A124" s="18"/>
      <c r="B124" s="206" t="s">
        <v>171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18"/>
      <c r="P124" s="56"/>
      <c r="Q124" s="56"/>
      <c r="R124" s="56"/>
      <c r="S124" s="57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8"/>
      <c r="AK124" s="58"/>
      <c r="AL124" s="58"/>
      <c r="AM124" s="58"/>
      <c r="AN124" s="58"/>
    </row>
    <row r="125" spans="1:40" ht="15" customHeight="1" x14ac:dyDescent="0.25">
      <c r="A125" s="18"/>
      <c r="B125" s="205" t="s">
        <v>147</v>
      </c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18"/>
      <c r="P125" s="56"/>
      <c r="Q125" s="56"/>
      <c r="R125" s="56"/>
      <c r="S125" s="57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8"/>
      <c r="AK125" s="58"/>
      <c r="AL125" s="58"/>
      <c r="AM125" s="58"/>
      <c r="AN125" s="58"/>
    </row>
    <row r="126" spans="1:40" ht="48" customHeight="1" x14ac:dyDescent="0.25">
      <c r="A126" s="18"/>
      <c r="B126" s="206" t="s">
        <v>173</v>
      </c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18"/>
      <c r="P126" s="56"/>
      <c r="Q126" s="56"/>
      <c r="R126" s="56"/>
      <c r="S126" s="57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8"/>
      <c r="AK126" s="58"/>
      <c r="AL126" s="58"/>
      <c r="AM126" s="58"/>
      <c r="AN126" s="58"/>
    </row>
    <row r="127" spans="1:40" ht="15.75" customHeight="1" x14ac:dyDescent="0.25">
      <c r="A127" s="18"/>
      <c r="B127" s="18"/>
      <c r="C127" s="18"/>
      <c r="D127" s="18"/>
      <c r="E127" s="18"/>
      <c r="F127" s="236"/>
      <c r="G127" s="236"/>
      <c r="H127" s="236"/>
      <c r="I127" s="18"/>
      <c r="J127" s="236"/>
      <c r="K127" s="236"/>
      <c r="L127" s="236"/>
      <c r="M127" s="14"/>
      <c r="N127" s="14"/>
      <c r="O127" s="18"/>
    </row>
    <row r="128" spans="1:40" ht="15.75" customHeight="1" x14ac:dyDescent="0.25">
      <c r="A128" s="18"/>
      <c r="B128" s="239"/>
      <c r="C128" s="239"/>
      <c r="D128" s="239"/>
      <c r="E128" s="59"/>
      <c r="F128" s="18"/>
      <c r="G128" s="18"/>
      <c r="H128" s="18"/>
      <c r="I128" s="18"/>
      <c r="J128" s="237" t="str">
        <f>ruk_obr</f>
        <v>Иванов Иван Иванович/ИНН</v>
      </c>
      <c r="K128" s="237"/>
      <c r="L128" s="237"/>
      <c r="M128" s="237"/>
      <c r="N128" s="237"/>
      <c r="O128" s="18"/>
    </row>
    <row r="129" spans="1:15" ht="15.75" customHeight="1" x14ac:dyDescent="0.25">
      <c r="A129" s="18"/>
      <c r="B129" s="240"/>
      <c r="C129" s="240"/>
      <c r="D129" s="240"/>
      <c r="E129" s="18"/>
      <c r="F129" s="238" t="s">
        <v>148</v>
      </c>
      <c r="G129" s="238"/>
      <c r="H129" s="238"/>
      <c r="I129" s="18"/>
      <c r="J129" s="238" t="s">
        <v>149</v>
      </c>
      <c r="K129" s="238"/>
      <c r="L129" s="238"/>
      <c r="M129" s="14"/>
      <c r="N129" s="14"/>
      <c r="O129" s="18"/>
    </row>
  </sheetData>
  <sheetProtection formatCells="0" formatColumns="0" formatRows="0" insertColumns="0" insertRows="0" insertHyperlinks="0" deleteColumns="0" deleteRows="0" sort="0" autoFilter="0" pivotTables="0"/>
  <mergeCells count="282">
    <mergeCell ref="L113:N113"/>
    <mergeCell ref="C114:K114"/>
    <mergeCell ref="L114:N114"/>
    <mergeCell ref="C115:K115"/>
    <mergeCell ref="C116:K116"/>
    <mergeCell ref="C105:K105"/>
    <mergeCell ref="C112:K112"/>
    <mergeCell ref="L112:N112"/>
    <mergeCell ref="C108:K108"/>
    <mergeCell ref="L108:N108"/>
    <mergeCell ref="C106:K106"/>
    <mergeCell ref="C109:K109"/>
    <mergeCell ref="L109:N109"/>
    <mergeCell ref="C110:K110"/>
    <mergeCell ref="C111:K111"/>
    <mergeCell ref="F127:H127"/>
    <mergeCell ref="J127:L127"/>
    <mergeCell ref="J128:N128"/>
    <mergeCell ref="F129:H129"/>
    <mergeCell ref="J129:L129"/>
    <mergeCell ref="B128:D128"/>
    <mergeCell ref="B129:D129"/>
    <mergeCell ref="B126:N126"/>
    <mergeCell ref="B125:N125"/>
    <mergeCell ref="B33:E33"/>
    <mergeCell ref="F33:I33"/>
    <mergeCell ref="J33:L33"/>
    <mergeCell ref="M33:N33"/>
    <mergeCell ref="M35:N35"/>
    <mergeCell ref="B31:E31"/>
    <mergeCell ref="F31:I31"/>
    <mergeCell ref="B103:N103"/>
    <mergeCell ref="B120:J120"/>
    <mergeCell ref="K120:N120"/>
    <mergeCell ref="B102:N102"/>
    <mergeCell ref="C118:K118"/>
    <mergeCell ref="L118:N118"/>
    <mergeCell ref="B88:N88"/>
    <mergeCell ref="B89:B90"/>
    <mergeCell ref="C89:E90"/>
    <mergeCell ref="F89:H89"/>
    <mergeCell ref="I89:N89"/>
    <mergeCell ref="F90:H90"/>
    <mergeCell ref="I90:N90"/>
    <mergeCell ref="C84:G84"/>
    <mergeCell ref="H84:N84"/>
    <mergeCell ref="B85:B87"/>
    <mergeCell ref="C85:N85"/>
    <mergeCell ref="B123:N123"/>
    <mergeCell ref="B124:N124"/>
    <mergeCell ref="B121:N121"/>
    <mergeCell ref="B119:N119"/>
    <mergeCell ref="B122:N122"/>
    <mergeCell ref="C86:N87"/>
    <mergeCell ref="B78:N78"/>
    <mergeCell ref="C79:G79"/>
    <mergeCell ref="H79:M79"/>
    <mergeCell ref="C80:M80"/>
    <mergeCell ref="C81:G81"/>
    <mergeCell ref="H81:M81"/>
    <mergeCell ref="N81:N83"/>
    <mergeCell ref="C82:G82"/>
    <mergeCell ref="H82:M82"/>
    <mergeCell ref="C83:G83"/>
    <mergeCell ref="H83:M83"/>
    <mergeCell ref="C117:K117"/>
    <mergeCell ref="L117:N117"/>
    <mergeCell ref="C104:K104"/>
    <mergeCell ref="L104:N104"/>
    <mergeCell ref="C107:K107"/>
    <mergeCell ref="L107:N107"/>
    <mergeCell ref="C113:K113"/>
    <mergeCell ref="B76:K76"/>
    <mergeCell ref="L76:N76"/>
    <mergeCell ref="L72:N72"/>
    <mergeCell ref="B77:H77"/>
    <mergeCell ref="I77:N77"/>
    <mergeCell ref="B73:I73"/>
    <mergeCell ref="J73:K73"/>
    <mergeCell ref="B74:I74"/>
    <mergeCell ref="J74:K74"/>
    <mergeCell ref="B75:N75"/>
    <mergeCell ref="B70:N70"/>
    <mergeCell ref="B71:I71"/>
    <mergeCell ref="J71:K71"/>
    <mergeCell ref="L71:O71"/>
    <mergeCell ref="J72:K72"/>
    <mergeCell ref="C68:D68"/>
    <mergeCell ref="F68:G68"/>
    <mergeCell ref="H68:I68"/>
    <mergeCell ref="J68:K68"/>
    <mergeCell ref="L68:N68"/>
    <mergeCell ref="I69:N69"/>
    <mergeCell ref="C67:D67"/>
    <mergeCell ref="F67:G67"/>
    <mergeCell ref="H67:I67"/>
    <mergeCell ref="J67:K67"/>
    <mergeCell ref="L67:N67"/>
    <mergeCell ref="C66:D66"/>
    <mergeCell ref="F66:G66"/>
    <mergeCell ref="H66:I66"/>
    <mergeCell ref="J66:K66"/>
    <mergeCell ref="L66:N66"/>
    <mergeCell ref="C65:D65"/>
    <mergeCell ref="F65:G65"/>
    <mergeCell ref="H65:I65"/>
    <mergeCell ref="J65:K65"/>
    <mergeCell ref="L65:N65"/>
    <mergeCell ref="C64:D64"/>
    <mergeCell ref="F64:G64"/>
    <mergeCell ref="H64:I64"/>
    <mergeCell ref="J64:K64"/>
    <mergeCell ref="L64:N64"/>
    <mergeCell ref="B62:N62"/>
    <mergeCell ref="C63:D63"/>
    <mergeCell ref="F63:G63"/>
    <mergeCell ref="H63:I63"/>
    <mergeCell ref="J63:K63"/>
    <mergeCell ref="L63:N63"/>
    <mergeCell ref="C60:D60"/>
    <mergeCell ref="F60:I60"/>
    <mergeCell ref="K60:L60"/>
    <mergeCell ref="C61:D61"/>
    <mergeCell ref="F61:I61"/>
    <mergeCell ref="K61:L61"/>
    <mergeCell ref="C58:D58"/>
    <mergeCell ref="F58:I58"/>
    <mergeCell ref="K58:L58"/>
    <mergeCell ref="C59:D59"/>
    <mergeCell ref="F59:I59"/>
    <mergeCell ref="K59:L59"/>
    <mergeCell ref="C56:D56"/>
    <mergeCell ref="F56:I56"/>
    <mergeCell ref="K56:L56"/>
    <mergeCell ref="C57:D57"/>
    <mergeCell ref="F57:I57"/>
    <mergeCell ref="K57:L57"/>
    <mergeCell ref="B53:N53"/>
    <mergeCell ref="B54:N54"/>
    <mergeCell ref="C55:D55"/>
    <mergeCell ref="F55:I55"/>
    <mergeCell ref="K55:L55"/>
    <mergeCell ref="B51:E51"/>
    <mergeCell ref="F51:I51"/>
    <mergeCell ref="J51:N51"/>
    <mergeCell ref="B52:E52"/>
    <mergeCell ref="F52:I52"/>
    <mergeCell ref="J52:N52"/>
    <mergeCell ref="B49:E49"/>
    <mergeCell ref="F49:I49"/>
    <mergeCell ref="J49:N49"/>
    <mergeCell ref="B50:E50"/>
    <mergeCell ref="F50:I50"/>
    <mergeCell ref="J50:N50"/>
    <mergeCell ref="B47:E47"/>
    <mergeCell ref="F47:I47"/>
    <mergeCell ref="J47:N47"/>
    <mergeCell ref="B48:E48"/>
    <mergeCell ref="F48:I48"/>
    <mergeCell ref="J48:N48"/>
    <mergeCell ref="B45:C45"/>
    <mergeCell ref="D45:E45"/>
    <mergeCell ref="F45:I45"/>
    <mergeCell ref="J45:N45"/>
    <mergeCell ref="B46:C46"/>
    <mergeCell ref="D46:E46"/>
    <mergeCell ref="F46:I46"/>
    <mergeCell ref="J46:N46"/>
    <mergeCell ref="B43:C43"/>
    <mergeCell ref="D43:E43"/>
    <mergeCell ref="F43:I43"/>
    <mergeCell ref="J43:N43"/>
    <mergeCell ref="B44:C44"/>
    <mergeCell ref="D44:E44"/>
    <mergeCell ref="F44:I44"/>
    <mergeCell ref="J44:N44"/>
    <mergeCell ref="K26:N26"/>
    <mergeCell ref="B41:E41"/>
    <mergeCell ref="F41:I41"/>
    <mergeCell ref="J41:N41"/>
    <mergeCell ref="B42:E42"/>
    <mergeCell ref="F42:I42"/>
    <mergeCell ref="J42:N42"/>
    <mergeCell ref="B39:E39"/>
    <mergeCell ref="F39:I39"/>
    <mergeCell ref="J39:N39"/>
    <mergeCell ref="B40:E40"/>
    <mergeCell ref="F40:I40"/>
    <mergeCell ref="J40:N40"/>
    <mergeCell ref="F32:I32"/>
    <mergeCell ref="B32:E32"/>
    <mergeCell ref="J32:L32"/>
    <mergeCell ref="M32:N32"/>
    <mergeCell ref="B34:E34"/>
    <mergeCell ref="F34:I34"/>
    <mergeCell ref="J34:L34"/>
    <mergeCell ref="M34:N34"/>
    <mergeCell ref="B35:E35"/>
    <mergeCell ref="F35:I35"/>
    <mergeCell ref="J35:L35"/>
    <mergeCell ref="I19:J19"/>
    <mergeCell ref="K19:N19"/>
    <mergeCell ref="F24:N24"/>
    <mergeCell ref="B36:N36"/>
    <mergeCell ref="B37:J37"/>
    <mergeCell ref="K37:N37"/>
    <mergeCell ref="B38:E38"/>
    <mergeCell ref="F38:I38"/>
    <mergeCell ref="J38:N38"/>
    <mergeCell ref="B27:E27"/>
    <mergeCell ref="F27:N27"/>
    <mergeCell ref="B28:E28"/>
    <mergeCell ref="F28:N28"/>
    <mergeCell ref="B29:E29"/>
    <mergeCell ref="K29:N29"/>
    <mergeCell ref="F29:G29"/>
    <mergeCell ref="B30:N30"/>
    <mergeCell ref="M31:N31"/>
    <mergeCell ref="J31:L31"/>
    <mergeCell ref="B25:E25"/>
    <mergeCell ref="F25:I25"/>
    <mergeCell ref="K25:N25"/>
    <mergeCell ref="B26:E26"/>
    <mergeCell ref="F26:I26"/>
    <mergeCell ref="F22:L22"/>
    <mergeCell ref="B23:E23"/>
    <mergeCell ref="F23:N23"/>
    <mergeCell ref="B24:E24"/>
    <mergeCell ref="B101:N101"/>
    <mergeCell ref="C97:K97"/>
    <mergeCell ref="B16:N16"/>
    <mergeCell ref="B17:E17"/>
    <mergeCell ref="F17:H17"/>
    <mergeCell ref="I17:J17"/>
    <mergeCell ref="K17:N17"/>
    <mergeCell ref="B72:I72"/>
    <mergeCell ref="C100:K100"/>
    <mergeCell ref="L100:N100"/>
    <mergeCell ref="B20:E20"/>
    <mergeCell ref="F20:N20"/>
    <mergeCell ref="B21:E21"/>
    <mergeCell ref="F21:G21"/>
    <mergeCell ref="H21:I21"/>
    <mergeCell ref="J21:K21"/>
    <mergeCell ref="L21:N21"/>
    <mergeCell ref="B18:N18"/>
    <mergeCell ref="B19:E19"/>
    <mergeCell ref="F19:H19"/>
    <mergeCell ref="B1:H1"/>
    <mergeCell ref="B7:N7"/>
    <mergeCell ref="L8:N8"/>
    <mergeCell ref="B9:N9"/>
    <mergeCell ref="B10:E10"/>
    <mergeCell ref="F10:N10"/>
    <mergeCell ref="B11:E11"/>
    <mergeCell ref="F11:N11"/>
    <mergeCell ref="B12:E12"/>
    <mergeCell ref="F12:N12"/>
    <mergeCell ref="B13:E13"/>
    <mergeCell ref="F13:N13"/>
    <mergeCell ref="B14:H14"/>
    <mergeCell ref="I14:N14"/>
    <mergeCell ref="B15:N15"/>
    <mergeCell ref="B69:H69"/>
    <mergeCell ref="L98:N98"/>
    <mergeCell ref="L99:N99"/>
    <mergeCell ref="C93:K93"/>
    <mergeCell ref="C94:K94"/>
    <mergeCell ref="C95:K95"/>
    <mergeCell ref="C99:K99"/>
    <mergeCell ref="C98:K98"/>
    <mergeCell ref="C96:K96"/>
    <mergeCell ref="C91:K91"/>
    <mergeCell ref="C92:K92"/>
    <mergeCell ref="L91:N91"/>
    <mergeCell ref="L92:N92"/>
    <mergeCell ref="L93:N93"/>
    <mergeCell ref="L94:N94"/>
    <mergeCell ref="L95:N95"/>
    <mergeCell ref="L96:N96"/>
    <mergeCell ref="L97:N97"/>
    <mergeCell ref="B22:E22"/>
  </mergeCells>
  <conditionalFormatting sqref="F42">
    <cfRule type="expression" dxfId="1" priority="1">
      <formula>$Q$43+$Q$44+$Q$45+$Q$46=1</formula>
    </cfRule>
  </conditionalFormatting>
  <conditionalFormatting sqref="J42">
    <cfRule type="expression" dxfId="0" priority="2">
      <formula>$R$43+$R$44+$R$45+$R$46=1</formula>
    </cfRule>
  </conditionalFormatting>
  <printOptions horizontalCentered="1"/>
  <pageMargins left="0.23611111111111099" right="0.23611111111111099" top="0.15763888888888899" bottom="0.31527777777777799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24</vt:i4>
      </vt:variant>
    </vt:vector>
  </HeadingPairs>
  <TitlesOfParts>
    <vt:vector size="25" baseType="lpstr">
      <vt:lpstr>Анкета-заявление</vt:lpstr>
      <vt:lpstr>'Анкета-заявление'!_ftnref1</vt:lpstr>
      <vt:lpstr>BANK</vt:lpstr>
      <vt:lpstr>ben_dol1</vt:lpstr>
      <vt:lpstr>ben_dol5</vt:lpstr>
      <vt:lpstr>ben_fio1</vt:lpstr>
      <vt:lpstr>ben_fio5</vt:lpstr>
      <vt:lpstr>ben_vid1</vt:lpstr>
      <vt:lpstr>ben_vid5</vt:lpstr>
      <vt:lpstr>gb_dolj</vt:lpstr>
      <vt:lpstr>gb_fio</vt:lpstr>
      <vt:lpstr>gb_obr</vt:lpstr>
      <vt:lpstr>name_eng</vt:lpstr>
      <vt:lpstr>name_full</vt:lpstr>
      <vt:lpstr>ruk_dolj</vt:lpstr>
      <vt:lpstr>ruk_fio</vt:lpstr>
      <vt:lpstr>ruk_obr</vt:lpstr>
      <vt:lpstr>RukGlaBuhOne</vt:lpstr>
      <vt:lpstr>srok</vt:lpstr>
      <vt:lpstr>t2b3</vt:lpstr>
      <vt:lpstr>tabFiz</vt:lpstr>
      <vt:lpstr>tabInfo</vt:lpstr>
      <vt:lpstr>tabProchInfo</vt:lpstr>
      <vt:lpstr>tabRukGb</vt:lpstr>
      <vt:lpstr>'Анкета-заявление'!Область_печати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Яницкий Дмитрий Витальевич</dc:creator>
  <cp:lastModifiedBy>Гродзицкий Андрей Дмитриевич</cp:lastModifiedBy>
  <dcterms:created xsi:type="dcterms:W3CDTF">2016-03-29T14:09:03Z</dcterms:created>
  <dcterms:modified xsi:type="dcterms:W3CDTF">2025-10-27T14:25:58Z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